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SZPP\Нещеретова\ОНЛАЙН УРОКИ\4. ОСЕНЬ_2018\ИНФОРМАЦИОННЫЙ БЮЛЛЕТЕНЬ\11 неделя\"/>
    </mc:Choice>
  </mc:AlternateContent>
  <bookViews>
    <workbookView xWindow="0" yWindow="0" windowWidth="8565" windowHeight="9825"/>
  </bookViews>
  <sheets>
    <sheet name="Рейтинг регионов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L89" i="2" l="1"/>
  <c r="K89" i="2"/>
  <c r="H89" i="2" l="1"/>
  <c r="F89" i="2"/>
  <c r="G89" i="2" l="1"/>
  <c r="E89" i="2"/>
  <c r="D89" i="2"/>
</calcChain>
</file>

<file path=xl/sharedStrings.xml><?xml version="1.0" encoding="utf-8"?>
<sst xmlns="http://schemas.openxmlformats.org/spreadsheetml/2006/main" count="192" uniqueCount="114">
  <si>
    <t>Округ</t>
  </si>
  <si>
    <t>Регион</t>
  </si>
  <si>
    <t>Кол-во уникальных ссузов</t>
  </si>
  <si>
    <t>Кол-во уникальных интернатов</t>
  </si>
  <si>
    <t>ЦФО</t>
  </si>
  <si>
    <t>Курская область</t>
  </si>
  <si>
    <t>Рязанская область</t>
  </si>
  <si>
    <t>ПФО</t>
  </si>
  <si>
    <t>Нижегородская область</t>
  </si>
  <si>
    <t>Орловская область</t>
  </si>
  <si>
    <t>СКФО</t>
  </si>
  <si>
    <t>Ставропольский край</t>
  </si>
  <si>
    <t>Республика Северная Осетия - Алания</t>
  </si>
  <si>
    <t>СЗФО</t>
  </si>
  <si>
    <t>Новгородская область</t>
  </si>
  <si>
    <t>Калининградская область</t>
  </si>
  <si>
    <t>УрФО</t>
  </si>
  <si>
    <t>Тюменская область</t>
  </si>
  <si>
    <t>Республика Дагестан</t>
  </si>
  <si>
    <t>ДФО</t>
  </si>
  <si>
    <t>Чукотский автономный округ</t>
  </si>
  <si>
    <t>Мурманская область</t>
  </si>
  <si>
    <t>Ульяновская область</t>
  </si>
  <si>
    <t>Пензенская область</t>
  </si>
  <si>
    <t>Республика Коми</t>
  </si>
  <si>
    <t>ЮФО</t>
  </si>
  <si>
    <t>Республика Калмыкия</t>
  </si>
  <si>
    <t>Воронежская область</t>
  </si>
  <si>
    <t>Брянская область</t>
  </si>
  <si>
    <t>Самарская область</t>
  </si>
  <si>
    <t>Липецкая область</t>
  </si>
  <si>
    <t>Ивановская область</t>
  </si>
  <si>
    <t>Калужская область</t>
  </si>
  <si>
    <t>Республика Татарстан</t>
  </si>
  <si>
    <t>Чувашская Республика</t>
  </si>
  <si>
    <t>Ленинградская область</t>
  </si>
  <si>
    <t>Ханты-Мансийский автономный округ</t>
  </si>
  <si>
    <t>Карачаево-Черкесская Республика</t>
  </si>
  <si>
    <t>Псковская область</t>
  </si>
  <si>
    <t>Тамбовская область</t>
  </si>
  <si>
    <t>Волгоградская область</t>
  </si>
  <si>
    <t>СФО</t>
  </si>
  <si>
    <t>Омская область</t>
  </si>
  <si>
    <t>Чеченская Республика</t>
  </si>
  <si>
    <t>Республика Мордовия</t>
  </si>
  <si>
    <t>Ростовская область</t>
  </si>
  <si>
    <t>Тульская область</t>
  </si>
  <si>
    <t>Хабаровский край</t>
  </si>
  <si>
    <t>Владимирская область</t>
  </si>
  <si>
    <t>Московская область</t>
  </si>
  <si>
    <t>Челябинская область</t>
  </si>
  <si>
    <t>Смоленская область</t>
  </si>
  <si>
    <t>Белгородская область</t>
  </si>
  <si>
    <t>Кемеровская область</t>
  </si>
  <si>
    <t>Красноярский край</t>
  </si>
  <si>
    <t>Ямало-Ненецкий автономный округ</t>
  </si>
  <si>
    <t>Тверская область</t>
  </si>
  <si>
    <t>Кировская область</t>
  </si>
  <si>
    <t>Саратовская область</t>
  </si>
  <si>
    <t>Пермский край</t>
  </si>
  <si>
    <t>Республика Башкортостан</t>
  </si>
  <si>
    <t>Сахалинская область</t>
  </si>
  <si>
    <t>Курганская область</t>
  </si>
  <si>
    <t>Оренбургская область</t>
  </si>
  <si>
    <t>Костромская область</t>
  </si>
  <si>
    <t>Архангельская область</t>
  </si>
  <si>
    <t>Республика Крым</t>
  </si>
  <si>
    <t>Амурская область</t>
  </si>
  <si>
    <t>Свердловская область</t>
  </si>
  <si>
    <t>Иркутская область</t>
  </si>
  <si>
    <t>Вологодская область</t>
  </si>
  <si>
    <t>Астраханская область</t>
  </si>
  <si>
    <t>Удмуртская Республика</t>
  </si>
  <si>
    <t>Краснодарский край</t>
  </si>
  <si>
    <t>Санкт-Петербург</t>
  </si>
  <si>
    <t>Томская область</t>
  </si>
  <si>
    <t>Ярославская область</t>
  </si>
  <si>
    <t>Приморский край</t>
  </si>
  <si>
    <t>Забайкальский край</t>
  </si>
  <si>
    <t>Москва</t>
  </si>
  <si>
    <t>Новосибирская область</t>
  </si>
  <si>
    <t>Республика Марий Эл</t>
  </si>
  <si>
    <t>Республика Тыва</t>
  </si>
  <si>
    <t>Севастополь</t>
  </si>
  <si>
    <t>Кол-во уроков</t>
  </si>
  <si>
    <t>№ п/п</t>
  </si>
  <si>
    <t>% школ от общего</t>
  </si>
  <si>
    <t>Достижение целевого показателя (30%)</t>
  </si>
  <si>
    <t>Итог</t>
  </si>
  <si>
    <t>Еврейская автономная область</t>
  </si>
  <si>
    <t>Камчатский край</t>
  </si>
  <si>
    <t>Республика Саха (Якутия)</t>
  </si>
  <si>
    <t>Ненецкий автономный округ</t>
  </si>
  <si>
    <t>Кабардино-Балкарская Республика</t>
  </si>
  <si>
    <t>Республика Ингушетия</t>
  </si>
  <si>
    <t>Алтайский край</t>
  </si>
  <si>
    <t>Республика Алтай</t>
  </si>
  <si>
    <t>Республика Бурятия</t>
  </si>
  <si>
    <t>Республика Хакасия</t>
  </si>
  <si>
    <t>Республика Адыгея</t>
  </si>
  <si>
    <t>Среднее количество тем, просмотренные одним учеником</t>
  </si>
  <si>
    <t>* Данные о количестве школ в регионе взяты из открытых источников информации. Если вы обнаружили ошибку или неточность, пожалуйста, сообщите об этом в письме организаторам.</t>
  </si>
  <si>
    <t>Республика Карелия</t>
  </si>
  <si>
    <t>Магаданская область</t>
  </si>
  <si>
    <t>Просмотров</t>
  </si>
  <si>
    <t xml:space="preserve"> Кол-во школ, принявших участие</t>
  </si>
  <si>
    <t>Кол-во школ  в регионе всего</t>
  </si>
  <si>
    <t>Рейтинг регионов по по итогам осенней сессии «Онлайн-уроков финансовой грамотности»</t>
  </si>
  <si>
    <t>Более 10%</t>
  </si>
  <si>
    <t>Более 30%</t>
  </si>
  <si>
    <t>Более 25%</t>
  </si>
  <si>
    <t/>
  </si>
  <si>
    <t>Байконур</t>
  </si>
  <si>
    <t>20,4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</si>
</sst>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0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  <scheme val="minor"/>
    </font>
    <font>
      <b/>
      <sz val="12"/>
      <color theme="4" tint="-0.49998474074526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Calibri"/>
      <family val="2"/>
      <charset val="204"/>
      <scheme val="minor"/>
    </font>
    <font>
      <sz val="11"/>
      <color indexed="8"/>
      <name val="Calibri"/>
    </font>
    <font>
      <sz val="11"/>
      <color indexed="8"/>
      <name val="Calibri"/>
      <charset val="204"/>
    </font>
    <font>
      <sz val="10"/>
      <color indexed="8"/>
      <name val="Arial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0" fontId="2" fillId="0" borderId="0"/>
    <xf numFmtId="0" fontId="11" fillId="0" borderId="0"/>
    <xf numFmtId="0" fontId="15" fillId="0" borderId="0"/>
  </cellStyleXfs>
  <cellXfs count="33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4" fillId="0" borderId="1" xfId="1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right" vertical="top" wrapText="1"/>
    </xf>
    <xf numFmtId="0" fontId="5" fillId="0" borderId="2" xfId="1" applyNumberFormat="1" applyFont="1" applyFill="1" applyBorder="1" applyAlignment="1">
      <alignment horizontal="right" vertical="top" wrapText="1"/>
    </xf>
    <xf numFmtId="0" fontId="8" fillId="0" borderId="2" xfId="1" applyNumberFormat="1" applyFont="1" applyFill="1" applyBorder="1" applyAlignment="1">
      <alignment horizontal="right" vertical="top" wrapText="1"/>
    </xf>
    <xf numFmtId="0" fontId="5" fillId="0" borderId="4" xfId="1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left" wrapText="1"/>
    </xf>
    <xf numFmtId="0" fontId="0" fillId="0" borderId="0" xfId="0" applyFill="1" applyAlignment="1">
      <alignment wrapText="1"/>
    </xf>
    <xf numFmtId="164" fontId="0" fillId="0" borderId="0" xfId="0" applyNumberFormat="1" applyFill="1" applyBorder="1" applyAlignment="1">
      <alignment wrapText="1"/>
    </xf>
    <xf numFmtId="0" fontId="10" fillId="0" borderId="1" xfId="2" applyFont="1" applyFill="1" applyBorder="1" applyAlignment="1">
      <alignment horizontal="right" wrapText="1"/>
    </xf>
    <xf numFmtId="0" fontId="12" fillId="0" borderId="2" xfId="0" applyNumberFormat="1" applyFont="1" applyFill="1" applyBorder="1" applyAlignment="1">
      <alignment horizontal="right" vertical="top" wrapText="1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14" fillId="0" borderId="1" xfId="3" applyFont="1" applyFill="1" applyBorder="1" applyAlignment="1">
      <alignment wrapText="1"/>
    </xf>
    <xf numFmtId="0" fontId="14" fillId="0" borderId="1" xfId="3" applyFont="1" applyFill="1" applyBorder="1" applyAlignment="1">
      <alignment horizontal="right" wrapText="1"/>
    </xf>
    <xf numFmtId="0" fontId="15" fillId="0" borderId="0" xfId="3"/>
    <xf numFmtId="0" fontId="14" fillId="0" borderId="1" xfId="3" applyFont="1" applyFill="1" applyBorder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center" wrapText="1"/>
    </xf>
    <xf numFmtId="164" fontId="13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horizontal="center"/>
    </xf>
    <xf numFmtId="164" fontId="14" fillId="0" borderId="1" xfId="3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Лист1" xfId="2"/>
    <cellStyle name="Обычный_Лист1_2" xfId="3"/>
    <cellStyle name="Обычный_Лист2" xfId="1"/>
  </cellStyles>
  <dxfs count="27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z val="14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sz val="11"/>
        <color indexed="8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outline="0">
        <right style="thin">
          <color indexed="22"/>
        </right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2:L89" totalsRowCount="1" headerRowDxfId="26" dataDxfId="25" totalsRowDxfId="24">
  <autoFilter ref="A2:L88"/>
  <sortState ref="A3:L88">
    <sortCondition descending="1" ref="I2"/>
  </sortState>
  <tableColumns count="12">
    <tableColumn id="1" name="№ п/п" totalsRowLabel="Итог" dataDxfId="23" totalsRowDxfId="11"/>
    <tableColumn id="2" name="Округ" dataDxfId="22" totalsRowDxfId="10" dataCellStyle="Обычный_Лист1_2"/>
    <tableColumn id="3" name="Регион" dataDxfId="21" totalsRowDxfId="9" dataCellStyle="Обычный_Лист1_2"/>
    <tableColumn id="4" name="Кол-во уроков" totalsRowFunction="sum" dataDxfId="20" totalsRowDxfId="8" dataCellStyle="Обычный_Лист1_2"/>
    <tableColumn id="5" name="Просмотров" totalsRowFunction="sum" dataDxfId="19" totalsRowDxfId="7" dataCellStyle="Обычный_Лист1_2"/>
    <tableColumn id="16" name="Среднее количество тем, просмотренные одним учеником" totalsRowFunction="average" dataDxfId="18" totalsRowDxfId="6" dataCellStyle="Обычный_Лист1_2"/>
    <tableColumn id="10" name=" Кол-во школ, принявших участие" totalsRowFunction="sum" dataDxfId="17" totalsRowDxfId="5" dataCellStyle="Обычный_Лист1_2"/>
    <tableColumn id="15" name="Кол-во школ  в регионе всего" totalsRowFunction="sum" dataDxfId="16" totalsRowDxfId="4" dataCellStyle="Обычный_Лист1_2"/>
    <tableColumn id="11" name="% школ от общего" totalsRowLabel="20,4" dataDxfId="15" totalsRowDxfId="3" dataCellStyle="Обычный_Лист1_2"/>
    <tableColumn id="13" name="Достижение целевого показателя (30%)" totalsRowLabel="20,4" dataDxfId="12" totalsRowDxfId="2">
      <calculatedColumnFormula>I3</calculatedColumnFormula>
    </tableColumn>
    <tableColumn id="6" name="Кол-во уникальных ссузов" totalsRowFunction="sum" dataDxfId="14" totalsRowDxfId="1" dataCellStyle="Обычный_Лист1_2"/>
    <tableColumn id="12" name="Кол-во уникальных интернатов" totalsRowFunction="sum" dataDxfId="13" totalsRowDxfId="0" dataCellStyle="Обычный_Лист1_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zoomScale="130" zoomScaleNormal="13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94" sqref="K94"/>
    </sheetView>
  </sheetViews>
  <sheetFormatPr defaultRowHeight="15" x14ac:dyDescent="0.25"/>
  <cols>
    <col min="1" max="1" width="8.7109375" style="4" customWidth="1"/>
    <col min="2" max="2" width="10.7109375" style="14" customWidth="1"/>
    <col min="3" max="3" width="38.42578125" style="14" customWidth="1"/>
    <col min="4" max="4" width="15.85546875" style="14" customWidth="1"/>
    <col min="5" max="5" width="15.28515625" style="14" customWidth="1"/>
    <col min="6" max="6" width="19.5703125" style="18" customWidth="1"/>
    <col min="7" max="8" width="14.7109375" style="14" customWidth="1"/>
    <col min="9" max="9" width="13.28515625" style="18" customWidth="1"/>
    <col min="10" max="10" width="17" style="14" customWidth="1"/>
    <col min="11" max="11" width="16.28515625" style="14" customWidth="1"/>
    <col min="12" max="12" width="18.140625" style="14" customWidth="1"/>
    <col min="13" max="16384" width="9.140625" style="14"/>
  </cols>
  <sheetData>
    <row r="1" spans="1:12" ht="29.25" customHeight="1" x14ac:dyDescent="0.25">
      <c r="A1" s="32" t="s">
        <v>107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" customFormat="1" ht="60" customHeight="1" x14ac:dyDescent="0.25">
      <c r="A2" s="2" t="s">
        <v>85</v>
      </c>
      <c r="B2" s="3" t="s">
        <v>0</v>
      </c>
      <c r="C2" s="3" t="s">
        <v>1</v>
      </c>
      <c r="D2" s="3" t="s">
        <v>84</v>
      </c>
      <c r="E2" s="3" t="s">
        <v>104</v>
      </c>
      <c r="F2" s="7" t="s">
        <v>100</v>
      </c>
      <c r="G2" s="3" t="s">
        <v>105</v>
      </c>
      <c r="H2" s="3" t="s">
        <v>106</v>
      </c>
      <c r="I2" s="7" t="s">
        <v>86</v>
      </c>
      <c r="J2" s="2" t="s">
        <v>87</v>
      </c>
      <c r="K2" s="9" t="s">
        <v>2</v>
      </c>
      <c r="L2" s="9" t="s">
        <v>3</v>
      </c>
    </row>
    <row r="3" spans="1:12" ht="18.75" x14ac:dyDescent="0.25">
      <c r="A3" s="4">
        <v>1</v>
      </c>
      <c r="B3" s="23" t="s">
        <v>4</v>
      </c>
      <c r="C3" s="23" t="s">
        <v>6</v>
      </c>
      <c r="D3" s="26">
        <v>1279</v>
      </c>
      <c r="E3" s="26">
        <v>23224</v>
      </c>
      <c r="F3" s="30">
        <v>1.87</v>
      </c>
      <c r="G3" s="26">
        <v>271</v>
      </c>
      <c r="H3" s="26">
        <v>271</v>
      </c>
      <c r="I3" s="30">
        <v>100</v>
      </c>
      <c r="J3" s="10">
        <f t="shared" ref="J3:J34" si="0">I3</f>
        <v>100</v>
      </c>
      <c r="K3" s="25"/>
      <c r="L3" s="24">
        <v>2</v>
      </c>
    </row>
    <row r="4" spans="1:12" ht="18.75" x14ac:dyDescent="0.25">
      <c r="A4" s="4">
        <v>2</v>
      </c>
      <c r="B4" s="23" t="s">
        <v>4</v>
      </c>
      <c r="C4" s="23" t="s">
        <v>5</v>
      </c>
      <c r="D4" s="26">
        <v>4680</v>
      </c>
      <c r="E4" s="26">
        <v>70395</v>
      </c>
      <c r="F4" s="30">
        <v>2.93</v>
      </c>
      <c r="G4" s="26">
        <v>535</v>
      </c>
      <c r="H4" s="26">
        <v>535</v>
      </c>
      <c r="I4" s="30">
        <v>100</v>
      </c>
      <c r="J4" s="11">
        <f t="shared" si="0"/>
        <v>100</v>
      </c>
      <c r="K4" s="24">
        <v>16</v>
      </c>
      <c r="L4" s="24">
        <v>13</v>
      </c>
    </row>
    <row r="5" spans="1:12" ht="18.75" x14ac:dyDescent="0.25">
      <c r="A5" s="4">
        <v>3</v>
      </c>
      <c r="B5" s="23" t="s">
        <v>19</v>
      </c>
      <c r="C5" s="23" t="s">
        <v>20</v>
      </c>
      <c r="D5" s="26">
        <v>149</v>
      </c>
      <c r="E5" s="26">
        <v>2916</v>
      </c>
      <c r="F5" s="30">
        <v>3.52</v>
      </c>
      <c r="G5" s="26">
        <v>24</v>
      </c>
      <c r="H5" s="26">
        <v>35</v>
      </c>
      <c r="I5" s="30">
        <v>68.569999999999993</v>
      </c>
      <c r="J5" s="11">
        <f t="shared" si="0"/>
        <v>68.569999999999993</v>
      </c>
      <c r="K5" s="24">
        <v>1</v>
      </c>
      <c r="L5" s="24">
        <v>2</v>
      </c>
    </row>
    <row r="6" spans="1:12" ht="18.75" x14ac:dyDescent="0.25">
      <c r="A6" s="4">
        <v>4</v>
      </c>
      <c r="B6" s="23" t="s">
        <v>7</v>
      </c>
      <c r="C6" s="23" t="s">
        <v>8</v>
      </c>
      <c r="D6" s="26">
        <v>2728</v>
      </c>
      <c r="E6" s="26">
        <v>49654</v>
      </c>
      <c r="F6" s="30">
        <v>2.04</v>
      </c>
      <c r="G6" s="26">
        <v>568</v>
      </c>
      <c r="H6" s="26">
        <v>843</v>
      </c>
      <c r="I6" s="30">
        <v>67.38</v>
      </c>
      <c r="J6" s="11">
        <f t="shared" si="0"/>
        <v>67.38</v>
      </c>
      <c r="K6" s="24">
        <v>24</v>
      </c>
      <c r="L6" s="24">
        <v>11</v>
      </c>
    </row>
    <row r="7" spans="1:12" ht="18.75" x14ac:dyDescent="0.25">
      <c r="A7" s="4">
        <v>5</v>
      </c>
      <c r="B7" s="23" t="s">
        <v>4</v>
      </c>
      <c r="C7" s="23" t="s">
        <v>52</v>
      </c>
      <c r="D7" s="26">
        <v>2051</v>
      </c>
      <c r="E7" s="26">
        <v>32140</v>
      </c>
      <c r="F7" s="30">
        <v>2.11</v>
      </c>
      <c r="G7" s="26">
        <v>356</v>
      </c>
      <c r="H7" s="26">
        <v>572</v>
      </c>
      <c r="I7" s="30">
        <v>62.24</v>
      </c>
      <c r="J7" s="11">
        <f t="shared" si="0"/>
        <v>62.24</v>
      </c>
      <c r="K7" s="24">
        <v>4</v>
      </c>
      <c r="L7" s="24">
        <v>1</v>
      </c>
    </row>
    <row r="8" spans="1:12" ht="18.75" customHeight="1" x14ac:dyDescent="0.25">
      <c r="A8" s="4">
        <v>6</v>
      </c>
      <c r="B8" s="23" t="s">
        <v>4</v>
      </c>
      <c r="C8" s="23" t="s">
        <v>9</v>
      </c>
      <c r="D8" s="26">
        <v>800</v>
      </c>
      <c r="E8" s="26">
        <v>11243</v>
      </c>
      <c r="F8" s="30">
        <v>2.2999999999999998</v>
      </c>
      <c r="G8" s="26">
        <v>186</v>
      </c>
      <c r="H8" s="26">
        <v>372</v>
      </c>
      <c r="I8" s="30">
        <v>50</v>
      </c>
      <c r="J8" s="11">
        <f t="shared" si="0"/>
        <v>50</v>
      </c>
      <c r="K8" s="24">
        <v>5</v>
      </c>
      <c r="L8" s="24">
        <v>4</v>
      </c>
    </row>
    <row r="9" spans="1:12" ht="18.75" x14ac:dyDescent="0.25">
      <c r="A9" s="4">
        <v>7</v>
      </c>
      <c r="B9" s="23" t="s">
        <v>7</v>
      </c>
      <c r="C9" s="23" t="s">
        <v>22</v>
      </c>
      <c r="D9" s="26">
        <v>577</v>
      </c>
      <c r="E9" s="26">
        <v>10086</v>
      </c>
      <c r="F9" s="30">
        <v>1.87</v>
      </c>
      <c r="G9" s="26">
        <v>164</v>
      </c>
      <c r="H9" s="26">
        <v>421</v>
      </c>
      <c r="I9" s="30">
        <v>38.950000000000003</v>
      </c>
      <c r="J9" s="11">
        <f t="shared" si="0"/>
        <v>38.950000000000003</v>
      </c>
      <c r="K9" s="24">
        <v>6</v>
      </c>
      <c r="L9" s="24">
        <v>1</v>
      </c>
    </row>
    <row r="10" spans="1:12" ht="18.75" x14ac:dyDescent="0.25">
      <c r="A10" s="4">
        <v>8</v>
      </c>
      <c r="B10" s="23" t="s">
        <v>25</v>
      </c>
      <c r="C10" s="23" t="s">
        <v>40</v>
      </c>
      <c r="D10" s="26">
        <v>624</v>
      </c>
      <c r="E10" s="26">
        <v>10975</v>
      </c>
      <c r="F10" s="30">
        <v>1.81</v>
      </c>
      <c r="G10" s="26">
        <v>196</v>
      </c>
      <c r="H10" s="26">
        <v>522</v>
      </c>
      <c r="I10" s="30">
        <v>37.549999999999997</v>
      </c>
      <c r="J10" s="11">
        <f t="shared" si="0"/>
        <v>37.549999999999997</v>
      </c>
      <c r="K10" s="24">
        <v>17</v>
      </c>
      <c r="L10" s="25"/>
    </row>
    <row r="11" spans="1:12" ht="18.75" x14ac:dyDescent="0.25">
      <c r="A11" s="4">
        <v>9</v>
      </c>
      <c r="B11" s="23" t="s">
        <v>25</v>
      </c>
      <c r="C11" s="23" t="s">
        <v>83</v>
      </c>
      <c r="D11" s="26">
        <v>55</v>
      </c>
      <c r="E11" s="26">
        <v>1206</v>
      </c>
      <c r="F11" s="30">
        <v>1.57</v>
      </c>
      <c r="G11" s="26">
        <v>24</v>
      </c>
      <c r="H11" s="26">
        <v>65</v>
      </c>
      <c r="I11" s="30">
        <v>36.92</v>
      </c>
      <c r="J11" s="11">
        <f t="shared" si="0"/>
        <v>36.92</v>
      </c>
      <c r="K11" s="25"/>
      <c r="L11" s="25"/>
    </row>
    <row r="12" spans="1:12" ht="18.75" x14ac:dyDescent="0.25">
      <c r="A12" s="4">
        <v>10</v>
      </c>
      <c r="B12" s="23" t="s">
        <v>111</v>
      </c>
      <c r="C12" s="23" t="s">
        <v>112</v>
      </c>
      <c r="D12" s="26">
        <v>120</v>
      </c>
      <c r="E12" s="26">
        <v>2967</v>
      </c>
      <c r="F12" s="30">
        <v>1.97</v>
      </c>
      <c r="G12" s="26">
        <v>5</v>
      </c>
      <c r="H12" s="26">
        <v>14</v>
      </c>
      <c r="I12" s="30">
        <v>35.71</v>
      </c>
      <c r="J12" s="11">
        <f t="shared" si="0"/>
        <v>35.71</v>
      </c>
      <c r="K12" s="25"/>
      <c r="L12" s="25"/>
    </row>
    <row r="13" spans="1:12" ht="18.75" x14ac:dyDescent="0.25">
      <c r="A13" s="4">
        <v>11</v>
      </c>
      <c r="B13" s="23" t="s">
        <v>10</v>
      </c>
      <c r="C13" s="23" t="s">
        <v>43</v>
      </c>
      <c r="D13" s="26">
        <v>938</v>
      </c>
      <c r="E13" s="26">
        <v>24177</v>
      </c>
      <c r="F13" s="30">
        <v>2.99</v>
      </c>
      <c r="G13" s="26">
        <v>171</v>
      </c>
      <c r="H13" s="26">
        <v>527</v>
      </c>
      <c r="I13" s="30">
        <v>32.450000000000003</v>
      </c>
      <c r="J13" s="11">
        <f t="shared" si="0"/>
        <v>32.450000000000003</v>
      </c>
      <c r="K13" s="25"/>
      <c r="L13" s="25"/>
    </row>
    <row r="14" spans="1:12" ht="18.75" x14ac:dyDescent="0.25">
      <c r="A14" s="4">
        <v>12</v>
      </c>
      <c r="B14" s="23" t="s">
        <v>10</v>
      </c>
      <c r="C14" s="23" t="s">
        <v>37</v>
      </c>
      <c r="D14" s="26">
        <v>191</v>
      </c>
      <c r="E14" s="26">
        <v>3971</v>
      </c>
      <c r="F14" s="30">
        <v>2.23</v>
      </c>
      <c r="G14" s="26">
        <v>56</v>
      </c>
      <c r="H14" s="26">
        <v>173</v>
      </c>
      <c r="I14" s="30">
        <v>32.369999999999997</v>
      </c>
      <c r="J14" s="11">
        <f t="shared" si="0"/>
        <v>32.369999999999997</v>
      </c>
      <c r="K14" s="25"/>
      <c r="L14" s="25"/>
    </row>
    <row r="15" spans="1:12" ht="18.75" x14ac:dyDescent="0.25">
      <c r="A15" s="4">
        <v>13</v>
      </c>
      <c r="B15" s="23" t="s">
        <v>7</v>
      </c>
      <c r="C15" s="23" t="s">
        <v>23</v>
      </c>
      <c r="D15" s="26">
        <v>538</v>
      </c>
      <c r="E15" s="26">
        <v>9246</v>
      </c>
      <c r="F15" s="30">
        <v>1.64</v>
      </c>
      <c r="G15" s="26">
        <v>146</v>
      </c>
      <c r="H15" s="26">
        <v>456</v>
      </c>
      <c r="I15" s="30">
        <v>32.020000000000003</v>
      </c>
      <c r="J15" s="11">
        <f t="shared" si="0"/>
        <v>32.020000000000003</v>
      </c>
      <c r="K15" s="24">
        <v>3</v>
      </c>
      <c r="L15" s="25"/>
    </row>
    <row r="16" spans="1:12" ht="18.75" x14ac:dyDescent="0.25">
      <c r="A16" s="4">
        <v>14</v>
      </c>
      <c r="B16" s="23" t="s">
        <v>4</v>
      </c>
      <c r="C16" s="23" t="s">
        <v>28</v>
      </c>
      <c r="D16" s="26">
        <v>444</v>
      </c>
      <c r="E16" s="26">
        <v>7235</v>
      </c>
      <c r="F16" s="30">
        <v>2.04</v>
      </c>
      <c r="G16" s="26">
        <v>148</v>
      </c>
      <c r="H16" s="26">
        <v>474</v>
      </c>
      <c r="I16" s="30">
        <v>31.22</v>
      </c>
      <c r="J16" s="11">
        <f t="shared" si="0"/>
        <v>31.22</v>
      </c>
      <c r="K16" s="25"/>
      <c r="L16" s="25"/>
    </row>
    <row r="17" spans="1:12" ht="18.75" x14ac:dyDescent="0.25">
      <c r="A17" s="4">
        <v>15</v>
      </c>
      <c r="B17" s="23" t="s">
        <v>16</v>
      </c>
      <c r="C17" s="23" t="s">
        <v>17</v>
      </c>
      <c r="D17" s="26">
        <v>884</v>
      </c>
      <c r="E17" s="26">
        <v>18427</v>
      </c>
      <c r="F17" s="30">
        <v>2.2599999999999998</v>
      </c>
      <c r="G17" s="26">
        <v>111</v>
      </c>
      <c r="H17" s="26">
        <v>387</v>
      </c>
      <c r="I17" s="30">
        <v>28.68</v>
      </c>
      <c r="J17" s="11">
        <f t="shared" si="0"/>
        <v>28.68</v>
      </c>
      <c r="K17" s="24">
        <v>8</v>
      </c>
      <c r="L17" s="25"/>
    </row>
    <row r="18" spans="1:12" ht="18.75" x14ac:dyDescent="0.25">
      <c r="A18" s="4">
        <v>16</v>
      </c>
      <c r="B18" s="23" t="s">
        <v>4</v>
      </c>
      <c r="C18" s="23" t="s">
        <v>30</v>
      </c>
      <c r="D18" s="26">
        <v>340</v>
      </c>
      <c r="E18" s="26">
        <v>7228</v>
      </c>
      <c r="F18" s="30">
        <v>1.66</v>
      </c>
      <c r="G18" s="26">
        <v>81</v>
      </c>
      <c r="H18" s="26">
        <v>287</v>
      </c>
      <c r="I18" s="30">
        <v>28.22</v>
      </c>
      <c r="J18" s="11">
        <f t="shared" si="0"/>
        <v>28.22</v>
      </c>
      <c r="K18" s="25"/>
      <c r="L18" s="25"/>
    </row>
    <row r="19" spans="1:12" ht="18.75" x14ac:dyDescent="0.25">
      <c r="A19" s="4">
        <v>17</v>
      </c>
      <c r="B19" s="23" t="s">
        <v>4</v>
      </c>
      <c r="C19" s="23" t="s">
        <v>48</v>
      </c>
      <c r="D19" s="26">
        <v>288</v>
      </c>
      <c r="E19" s="26">
        <v>5239</v>
      </c>
      <c r="F19" s="30">
        <v>1.51</v>
      </c>
      <c r="G19" s="26">
        <v>112</v>
      </c>
      <c r="H19" s="26">
        <v>398</v>
      </c>
      <c r="I19" s="30">
        <v>28.14</v>
      </c>
      <c r="J19" s="11">
        <f t="shared" si="0"/>
        <v>28.14</v>
      </c>
      <c r="K19" s="24">
        <v>2</v>
      </c>
      <c r="L19" s="25"/>
    </row>
    <row r="20" spans="1:12" ht="18.75" x14ac:dyDescent="0.25">
      <c r="A20" s="4">
        <v>18</v>
      </c>
      <c r="B20" s="23" t="s">
        <v>25</v>
      </c>
      <c r="C20" s="23" t="s">
        <v>73</v>
      </c>
      <c r="D20" s="26">
        <v>1109</v>
      </c>
      <c r="E20" s="26">
        <v>27753</v>
      </c>
      <c r="F20" s="30">
        <v>1.63</v>
      </c>
      <c r="G20" s="26">
        <v>313</v>
      </c>
      <c r="H20" s="26">
        <v>1115</v>
      </c>
      <c r="I20" s="30">
        <v>28.07</v>
      </c>
      <c r="J20" s="11">
        <f t="shared" si="0"/>
        <v>28.07</v>
      </c>
      <c r="K20" s="24">
        <v>17</v>
      </c>
      <c r="L20" s="25"/>
    </row>
    <row r="21" spans="1:12" ht="18.75" x14ac:dyDescent="0.25">
      <c r="A21" s="4">
        <v>19</v>
      </c>
      <c r="B21" s="23" t="s">
        <v>4</v>
      </c>
      <c r="C21" s="23" t="s">
        <v>32</v>
      </c>
      <c r="D21" s="26">
        <v>525</v>
      </c>
      <c r="E21" s="26">
        <v>8071</v>
      </c>
      <c r="F21" s="30">
        <v>2.2799999999999998</v>
      </c>
      <c r="G21" s="26">
        <v>97</v>
      </c>
      <c r="H21" s="26">
        <v>350</v>
      </c>
      <c r="I21" s="30">
        <v>27.71</v>
      </c>
      <c r="J21" s="11">
        <f t="shared" si="0"/>
        <v>27.71</v>
      </c>
      <c r="K21" s="24">
        <v>1</v>
      </c>
      <c r="L21" s="25"/>
    </row>
    <row r="22" spans="1:12" ht="18.75" x14ac:dyDescent="0.25">
      <c r="A22" s="4">
        <v>20</v>
      </c>
      <c r="B22" s="23" t="s">
        <v>25</v>
      </c>
      <c r="C22" s="23" t="s">
        <v>26</v>
      </c>
      <c r="D22" s="26">
        <v>130</v>
      </c>
      <c r="E22" s="26">
        <v>2052</v>
      </c>
      <c r="F22" s="30">
        <v>1.88</v>
      </c>
      <c r="G22" s="26">
        <v>47</v>
      </c>
      <c r="H22" s="26">
        <v>174</v>
      </c>
      <c r="I22" s="30">
        <v>27.01</v>
      </c>
      <c r="J22" s="11">
        <f t="shared" si="0"/>
        <v>27.01</v>
      </c>
      <c r="K22" s="25"/>
      <c r="L22" s="25"/>
    </row>
    <row r="23" spans="1:12" ht="18.75" x14ac:dyDescent="0.25">
      <c r="A23" s="4">
        <v>21</v>
      </c>
      <c r="B23" s="23" t="s">
        <v>7</v>
      </c>
      <c r="C23" s="23" t="s">
        <v>33</v>
      </c>
      <c r="D23" s="26">
        <v>1828</v>
      </c>
      <c r="E23" s="26">
        <v>30609</v>
      </c>
      <c r="F23" s="30">
        <v>1.83</v>
      </c>
      <c r="G23" s="26">
        <v>409</v>
      </c>
      <c r="H23" s="26">
        <v>1544</v>
      </c>
      <c r="I23" s="30">
        <v>26.49</v>
      </c>
      <c r="J23" s="11">
        <f t="shared" si="0"/>
        <v>26.49</v>
      </c>
      <c r="K23" s="25"/>
      <c r="L23" s="24">
        <v>4</v>
      </c>
    </row>
    <row r="24" spans="1:12" ht="18.75" x14ac:dyDescent="0.25">
      <c r="A24" s="4">
        <v>22</v>
      </c>
      <c r="B24" s="23" t="s">
        <v>41</v>
      </c>
      <c r="C24" s="23" t="s">
        <v>42</v>
      </c>
      <c r="D24" s="26">
        <v>788</v>
      </c>
      <c r="E24" s="26">
        <v>14928</v>
      </c>
      <c r="F24" s="30">
        <v>2.11</v>
      </c>
      <c r="G24" s="26">
        <v>196</v>
      </c>
      <c r="H24" s="26">
        <v>741</v>
      </c>
      <c r="I24" s="30">
        <v>26.45</v>
      </c>
      <c r="J24" s="11">
        <f t="shared" si="0"/>
        <v>26.45</v>
      </c>
      <c r="K24" s="24">
        <v>12</v>
      </c>
      <c r="L24" s="24">
        <v>2</v>
      </c>
    </row>
    <row r="25" spans="1:12" ht="18.75" x14ac:dyDescent="0.25">
      <c r="A25" s="4">
        <v>23</v>
      </c>
      <c r="B25" s="23" t="s">
        <v>10</v>
      </c>
      <c r="C25" s="23" t="s">
        <v>18</v>
      </c>
      <c r="D25" s="26">
        <v>1140</v>
      </c>
      <c r="E25" s="26">
        <v>24597</v>
      </c>
      <c r="F25" s="30">
        <v>2.35</v>
      </c>
      <c r="G25" s="26">
        <v>330</v>
      </c>
      <c r="H25" s="26">
        <v>1256</v>
      </c>
      <c r="I25" s="30">
        <v>26.27</v>
      </c>
      <c r="J25" s="11">
        <f t="shared" si="0"/>
        <v>26.27</v>
      </c>
      <c r="K25" s="24">
        <v>1</v>
      </c>
      <c r="L25" s="24">
        <v>3</v>
      </c>
    </row>
    <row r="26" spans="1:12" ht="18.75" x14ac:dyDescent="0.25">
      <c r="A26" s="4">
        <v>24</v>
      </c>
      <c r="B26" s="23" t="s">
        <v>16</v>
      </c>
      <c r="C26" s="23" t="s">
        <v>36</v>
      </c>
      <c r="D26" s="26">
        <v>472</v>
      </c>
      <c r="E26" s="26">
        <v>12343</v>
      </c>
      <c r="F26" s="30">
        <v>2.11</v>
      </c>
      <c r="G26" s="26">
        <v>91</v>
      </c>
      <c r="H26" s="26">
        <v>347</v>
      </c>
      <c r="I26" s="30">
        <v>26.22</v>
      </c>
      <c r="J26" s="11">
        <f t="shared" si="0"/>
        <v>26.22</v>
      </c>
      <c r="K26" s="24">
        <v>1</v>
      </c>
      <c r="L26" s="25"/>
    </row>
    <row r="27" spans="1:12" ht="18.75" x14ac:dyDescent="0.25">
      <c r="A27" s="4">
        <v>25</v>
      </c>
      <c r="B27" s="23" t="s">
        <v>4</v>
      </c>
      <c r="C27" s="23" t="s">
        <v>39</v>
      </c>
      <c r="D27" s="26">
        <v>632</v>
      </c>
      <c r="E27" s="26">
        <v>10468</v>
      </c>
      <c r="F27" s="30">
        <v>2.5099999999999998</v>
      </c>
      <c r="G27" s="26">
        <v>116</v>
      </c>
      <c r="H27" s="26">
        <v>449</v>
      </c>
      <c r="I27" s="30">
        <v>25.84</v>
      </c>
      <c r="J27" s="11">
        <f t="shared" si="0"/>
        <v>25.84</v>
      </c>
      <c r="K27" s="24">
        <v>4</v>
      </c>
      <c r="L27" s="24">
        <v>1</v>
      </c>
    </row>
    <row r="28" spans="1:12" ht="18.75" customHeight="1" x14ac:dyDescent="0.25">
      <c r="A28" s="4">
        <v>26</v>
      </c>
      <c r="B28" s="23" t="s">
        <v>13</v>
      </c>
      <c r="C28" s="23" t="s">
        <v>35</v>
      </c>
      <c r="D28" s="26">
        <v>302</v>
      </c>
      <c r="E28" s="26">
        <v>6192</v>
      </c>
      <c r="F28" s="30">
        <v>1.92</v>
      </c>
      <c r="G28" s="26">
        <v>103</v>
      </c>
      <c r="H28" s="26">
        <v>399</v>
      </c>
      <c r="I28" s="30">
        <v>25.81</v>
      </c>
      <c r="J28" s="11">
        <f t="shared" si="0"/>
        <v>25.81</v>
      </c>
      <c r="K28" s="25"/>
      <c r="L28" s="24">
        <v>1</v>
      </c>
    </row>
    <row r="29" spans="1:12" ht="18.75" x14ac:dyDescent="0.25">
      <c r="A29" s="4">
        <v>27</v>
      </c>
      <c r="B29" s="23" t="s">
        <v>4</v>
      </c>
      <c r="C29" s="23" t="s">
        <v>46</v>
      </c>
      <c r="D29" s="26">
        <v>424</v>
      </c>
      <c r="E29" s="26">
        <v>8214</v>
      </c>
      <c r="F29" s="30">
        <v>1.63</v>
      </c>
      <c r="G29" s="26">
        <v>111</v>
      </c>
      <c r="H29" s="26">
        <v>441</v>
      </c>
      <c r="I29" s="30">
        <v>25.17</v>
      </c>
      <c r="J29" s="11">
        <f t="shared" si="0"/>
        <v>25.17</v>
      </c>
      <c r="K29" s="24">
        <v>2</v>
      </c>
      <c r="L29" s="25"/>
    </row>
    <row r="30" spans="1:12" ht="18.75" x14ac:dyDescent="0.25">
      <c r="A30" s="4">
        <v>28</v>
      </c>
      <c r="B30" s="23" t="s">
        <v>13</v>
      </c>
      <c r="C30" s="23" t="s">
        <v>92</v>
      </c>
      <c r="D30" s="26">
        <v>42</v>
      </c>
      <c r="E30" s="26">
        <v>785</v>
      </c>
      <c r="F30" s="30">
        <v>1.89</v>
      </c>
      <c r="G30" s="26">
        <v>9</v>
      </c>
      <c r="H30" s="26">
        <v>36</v>
      </c>
      <c r="I30" s="30">
        <v>25</v>
      </c>
      <c r="J30" s="11">
        <f t="shared" si="0"/>
        <v>25</v>
      </c>
      <c r="K30" s="25"/>
      <c r="L30" s="25"/>
    </row>
    <row r="31" spans="1:12" ht="18.75" x14ac:dyDescent="0.25">
      <c r="A31" s="4">
        <v>29</v>
      </c>
      <c r="B31" s="23" t="s">
        <v>7</v>
      </c>
      <c r="C31" s="23" t="s">
        <v>63</v>
      </c>
      <c r="D31" s="26">
        <v>868</v>
      </c>
      <c r="E31" s="26">
        <v>18139</v>
      </c>
      <c r="F31" s="30">
        <v>1.96</v>
      </c>
      <c r="G31" s="26">
        <v>236</v>
      </c>
      <c r="H31" s="26">
        <v>976</v>
      </c>
      <c r="I31" s="30">
        <v>24.18</v>
      </c>
      <c r="J31" s="11">
        <f t="shared" si="0"/>
        <v>24.18</v>
      </c>
      <c r="K31" s="25"/>
      <c r="L31" s="25"/>
    </row>
    <row r="32" spans="1:12" ht="18.75" x14ac:dyDescent="0.25">
      <c r="A32" s="4">
        <v>30</v>
      </c>
      <c r="B32" s="23" t="s">
        <v>7</v>
      </c>
      <c r="C32" s="23" t="s">
        <v>34</v>
      </c>
      <c r="D32" s="26">
        <v>245</v>
      </c>
      <c r="E32" s="26">
        <v>4607</v>
      </c>
      <c r="F32" s="30">
        <v>1.54</v>
      </c>
      <c r="G32" s="26">
        <v>108</v>
      </c>
      <c r="H32" s="26">
        <v>451</v>
      </c>
      <c r="I32" s="30">
        <v>23.95</v>
      </c>
      <c r="J32" s="11">
        <f t="shared" si="0"/>
        <v>23.95</v>
      </c>
      <c r="K32" s="25"/>
      <c r="L32" s="25"/>
    </row>
    <row r="33" spans="1:12" ht="18.75" x14ac:dyDescent="0.25">
      <c r="A33" s="4">
        <v>31</v>
      </c>
      <c r="B33" s="23" t="s">
        <v>10</v>
      </c>
      <c r="C33" s="23" t="s">
        <v>11</v>
      </c>
      <c r="D33" s="26">
        <v>569</v>
      </c>
      <c r="E33" s="26">
        <v>12322</v>
      </c>
      <c r="F33" s="30">
        <v>1.98</v>
      </c>
      <c r="G33" s="26">
        <v>147</v>
      </c>
      <c r="H33" s="26">
        <v>621</v>
      </c>
      <c r="I33" s="30">
        <v>23.67</v>
      </c>
      <c r="J33" s="11">
        <f t="shared" si="0"/>
        <v>23.67</v>
      </c>
      <c r="K33" s="25"/>
      <c r="L33" s="25"/>
    </row>
    <row r="34" spans="1:12" ht="18.75" x14ac:dyDescent="0.25">
      <c r="A34" s="4">
        <v>32</v>
      </c>
      <c r="B34" s="23" t="s">
        <v>19</v>
      </c>
      <c r="C34" s="23" t="s">
        <v>47</v>
      </c>
      <c r="D34" s="26">
        <v>354</v>
      </c>
      <c r="E34" s="26">
        <v>5829</v>
      </c>
      <c r="F34" s="30">
        <v>1.98</v>
      </c>
      <c r="G34" s="26">
        <v>91</v>
      </c>
      <c r="H34" s="26">
        <v>388</v>
      </c>
      <c r="I34" s="30">
        <v>23.45</v>
      </c>
      <c r="J34" s="11">
        <f t="shared" si="0"/>
        <v>23.45</v>
      </c>
      <c r="K34" s="25"/>
      <c r="L34" s="25"/>
    </row>
    <row r="35" spans="1:12" ht="18.75" x14ac:dyDescent="0.25">
      <c r="A35" s="4">
        <v>33</v>
      </c>
      <c r="B35" s="23" t="s">
        <v>10</v>
      </c>
      <c r="C35" s="23" t="s">
        <v>12</v>
      </c>
      <c r="D35" s="26">
        <v>118</v>
      </c>
      <c r="E35" s="26">
        <v>2639</v>
      </c>
      <c r="F35" s="30">
        <v>2.2999999999999998</v>
      </c>
      <c r="G35" s="26">
        <v>43</v>
      </c>
      <c r="H35" s="26">
        <v>190</v>
      </c>
      <c r="I35" s="30">
        <v>22.63</v>
      </c>
      <c r="J35" s="11">
        <f t="shared" ref="J35:J66" si="1">I35</f>
        <v>22.63</v>
      </c>
      <c r="K35" s="25"/>
      <c r="L35" s="24">
        <v>1</v>
      </c>
    </row>
    <row r="36" spans="1:12" ht="18.75" x14ac:dyDescent="0.25">
      <c r="A36" s="4">
        <v>34</v>
      </c>
      <c r="B36" s="23" t="s">
        <v>16</v>
      </c>
      <c r="C36" s="23" t="s">
        <v>62</v>
      </c>
      <c r="D36" s="26">
        <v>311</v>
      </c>
      <c r="E36" s="26">
        <v>6840</v>
      </c>
      <c r="F36" s="30">
        <v>1.52</v>
      </c>
      <c r="G36" s="26">
        <v>88</v>
      </c>
      <c r="H36" s="26">
        <v>392</v>
      </c>
      <c r="I36" s="30">
        <v>22.45</v>
      </c>
      <c r="J36" s="11">
        <f t="shared" si="1"/>
        <v>22.45</v>
      </c>
      <c r="K36" s="24">
        <v>13</v>
      </c>
      <c r="L36" s="24">
        <v>1</v>
      </c>
    </row>
    <row r="37" spans="1:12" ht="18.75" x14ac:dyDescent="0.25">
      <c r="A37" s="4">
        <v>35</v>
      </c>
      <c r="B37" s="23" t="s">
        <v>13</v>
      </c>
      <c r="C37" s="23" t="s">
        <v>15</v>
      </c>
      <c r="D37" s="26">
        <v>147</v>
      </c>
      <c r="E37" s="26">
        <v>3622</v>
      </c>
      <c r="F37" s="30">
        <v>2.15</v>
      </c>
      <c r="G37" s="26">
        <v>39</v>
      </c>
      <c r="H37" s="26">
        <v>178</v>
      </c>
      <c r="I37" s="30">
        <v>21.91</v>
      </c>
      <c r="J37" s="11">
        <f t="shared" si="1"/>
        <v>21.91</v>
      </c>
      <c r="K37" s="25"/>
      <c r="L37" s="24">
        <v>2</v>
      </c>
    </row>
    <row r="38" spans="1:12" ht="18.75" x14ac:dyDescent="0.25">
      <c r="A38" s="4">
        <v>36</v>
      </c>
      <c r="B38" s="23" t="s">
        <v>19</v>
      </c>
      <c r="C38" s="23" t="s">
        <v>61</v>
      </c>
      <c r="D38" s="26">
        <v>136</v>
      </c>
      <c r="E38" s="26">
        <v>2134</v>
      </c>
      <c r="F38" s="30">
        <v>2.2400000000000002</v>
      </c>
      <c r="G38" s="26">
        <v>34</v>
      </c>
      <c r="H38" s="26">
        <v>156</v>
      </c>
      <c r="I38" s="30">
        <v>21.79</v>
      </c>
      <c r="J38" s="11">
        <f t="shared" si="1"/>
        <v>21.79</v>
      </c>
      <c r="K38" s="25"/>
      <c r="L38" s="25"/>
    </row>
    <row r="39" spans="1:12" ht="18.75" x14ac:dyDescent="0.25">
      <c r="A39" s="4">
        <v>37</v>
      </c>
      <c r="B39" s="23" t="s">
        <v>25</v>
      </c>
      <c r="C39" s="23" t="s">
        <v>45</v>
      </c>
      <c r="D39" s="26">
        <v>1192</v>
      </c>
      <c r="E39" s="26">
        <v>32463</v>
      </c>
      <c r="F39" s="30">
        <v>2.67</v>
      </c>
      <c r="G39" s="26">
        <v>236</v>
      </c>
      <c r="H39" s="26">
        <v>1086</v>
      </c>
      <c r="I39" s="30">
        <v>21.73</v>
      </c>
      <c r="J39" s="11">
        <f t="shared" si="1"/>
        <v>21.73</v>
      </c>
      <c r="K39" s="24">
        <v>1</v>
      </c>
      <c r="L39" s="24">
        <v>1</v>
      </c>
    </row>
    <row r="40" spans="1:12" ht="18.75" x14ac:dyDescent="0.25">
      <c r="A40" s="4">
        <v>38</v>
      </c>
      <c r="B40" s="23" t="s">
        <v>4</v>
      </c>
      <c r="C40" s="23" t="s">
        <v>31</v>
      </c>
      <c r="D40" s="26">
        <v>187</v>
      </c>
      <c r="E40" s="26">
        <v>3691</v>
      </c>
      <c r="F40" s="30">
        <v>1.65</v>
      </c>
      <c r="G40" s="26">
        <v>63</v>
      </c>
      <c r="H40" s="26">
        <v>291</v>
      </c>
      <c r="I40" s="30">
        <v>21.65</v>
      </c>
      <c r="J40" s="11">
        <f t="shared" si="1"/>
        <v>21.65</v>
      </c>
      <c r="K40" s="24">
        <v>4</v>
      </c>
      <c r="L40" s="25"/>
    </row>
    <row r="41" spans="1:12" ht="18.75" x14ac:dyDescent="0.25">
      <c r="A41" s="4">
        <v>39</v>
      </c>
      <c r="B41" s="23" t="s">
        <v>4</v>
      </c>
      <c r="C41" s="23" t="s">
        <v>27</v>
      </c>
      <c r="D41" s="26">
        <v>754</v>
      </c>
      <c r="E41" s="26">
        <v>12776</v>
      </c>
      <c r="F41" s="30">
        <v>2.35</v>
      </c>
      <c r="G41" s="26">
        <v>180</v>
      </c>
      <c r="H41" s="26">
        <v>838</v>
      </c>
      <c r="I41" s="30">
        <v>21.48</v>
      </c>
      <c r="J41" s="11">
        <f t="shared" si="1"/>
        <v>21.48</v>
      </c>
      <c r="K41" s="24">
        <v>2</v>
      </c>
      <c r="L41" s="25"/>
    </row>
    <row r="42" spans="1:12" ht="18.75" x14ac:dyDescent="0.25">
      <c r="A42" s="4">
        <v>40</v>
      </c>
      <c r="B42" s="23" t="s">
        <v>7</v>
      </c>
      <c r="C42" s="23" t="s">
        <v>72</v>
      </c>
      <c r="D42" s="26">
        <v>421</v>
      </c>
      <c r="E42" s="26">
        <v>9052</v>
      </c>
      <c r="F42" s="30">
        <v>1.54</v>
      </c>
      <c r="G42" s="26">
        <v>125</v>
      </c>
      <c r="H42" s="26">
        <v>587</v>
      </c>
      <c r="I42" s="30">
        <v>21.29</v>
      </c>
      <c r="J42" s="11">
        <f t="shared" si="1"/>
        <v>21.29</v>
      </c>
      <c r="K42" s="25"/>
      <c r="L42" s="24">
        <v>1</v>
      </c>
    </row>
    <row r="43" spans="1:12" ht="18.75" x14ac:dyDescent="0.25">
      <c r="A43" s="4">
        <v>41</v>
      </c>
      <c r="B43" s="23" t="s">
        <v>7</v>
      </c>
      <c r="C43" s="23" t="s">
        <v>29</v>
      </c>
      <c r="D43" s="26">
        <v>297</v>
      </c>
      <c r="E43" s="26">
        <v>6194</v>
      </c>
      <c r="F43" s="30">
        <v>1.52</v>
      </c>
      <c r="G43" s="26">
        <v>118</v>
      </c>
      <c r="H43" s="26">
        <v>571</v>
      </c>
      <c r="I43" s="30">
        <v>20.67</v>
      </c>
      <c r="J43" s="11">
        <f t="shared" si="1"/>
        <v>20.67</v>
      </c>
      <c r="K43" s="24">
        <v>3</v>
      </c>
      <c r="L43" s="24">
        <v>1</v>
      </c>
    </row>
    <row r="44" spans="1:12" ht="18.75" x14ac:dyDescent="0.25">
      <c r="A44" s="4">
        <v>42</v>
      </c>
      <c r="B44" s="23" t="s">
        <v>25</v>
      </c>
      <c r="C44" s="23" t="s">
        <v>66</v>
      </c>
      <c r="D44" s="26">
        <v>343</v>
      </c>
      <c r="E44" s="26">
        <v>7580</v>
      </c>
      <c r="F44" s="30">
        <v>1.9</v>
      </c>
      <c r="G44" s="26">
        <v>106</v>
      </c>
      <c r="H44" s="26">
        <v>518</v>
      </c>
      <c r="I44" s="30">
        <v>20.46</v>
      </c>
      <c r="J44" s="11">
        <f t="shared" si="1"/>
        <v>20.46</v>
      </c>
      <c r="K44" s="25"/>
      <c r="L44" s="25"/>
    </row>
    <row r="45" spans="1:12" ht="18.75" x14ac:dyDescent="0.25">
      <c r="A45" s="4">
        <v>43</v>
      </c>
      <c r="B45" s="23" t="s">
        <v>13</v>
      </c>
      <c r="C45" s="23" t="s">
        <v>14</v>
      </c>
      <c r="D45" s="26">
        <v>171</v>
      </c>
      <c r="E45" s="26">
        <v>2756</v>
      </c>
      <c r="F45" s="30">
        <v>1.97</v>
      </c>
      <c r="G45" s="26">
        <v>40</v>
      </c>
      <c r="H45" s="26">
        <v>204</v>
      </c>
      <c r="I45" s="30">
        <v>19.61</v>
      </c>
      <c r="J45" s="11">
        <f t="shared" si="1"/>
        <v>19.61</v>
      </c>
      <c r="K45" s="24">
        <v>5</v>
      </c>
      <c r="L45" s="24">
        <v>1</v>
      </c>
    </row>
    <row r="46" spans="1:12" ht="18.75" x14ac:dyDescent="0.25">
      <c r="A46" s="4">
        <v>44</v>
      </c>
      <c r="B46" s="23" t="s">
        <v>13</v>
      </c>
      <c r="C46" s="23" t="s">
        <v>70</v>
      </c>
      <c r="D46" s="26">
        <v>193</v>
      </c>
      <c r="E46" s="26">
        <v>4074</v>
      </c>
      <c r="F46" s="30">
        <v>1.29</v>
      </c>
      <c r="G46" s="26">
        <v>69</v>
      </c>
      <c r="H46" s="26">
        <v>353</v>
      </c>
      <c r="I46" s="30">
        <v>19.55</v>
      </c>
      <c r="J46" s="11">
        <f t="shared" si="1"/>
        <v>19.55</v>
      </c>
      <c r="K46" s="24">
        <v>7</v>
      </c>
      <c r="L46" s="25"/>
    </row>
    <row r="47" spans="1:12" ht="18.75" x14ac:dyDescent="0.25">
      <c r="A47" s="4">
        <v>45</v>
      </c>
      <c r="B47" s="23" t="s">
        <v>25</v>
      </c>
      <c r="C47" s="23" t="s">
        <v>99</v>
      </c>
      <c r="D47" s="26">
        <v>107</v>
      </c>
      <c r="E47" s="26">
        <v>2548</v>
      </c>
      <c r="F47" s="30">
        <v>2.11</v>
      </c>
      <c r="G47" s="26">
        <v>27</v>
      </c>
      <c r="H47" s="26">
        <v>143</v>
      </c>
      <c r="I47" s="30">
        <v>18.88</v>
      </c>
      <c r="J47" s="11">
        <f t="shared" si="1"/>
        <v>18.88</v>
      </c>
      <c r="K47" s="25"/>
      <c r="L47" s="25"/>
    </row>
    <row r="48" spans="1:12" ht="18.75" x14ac:dyDescent="0.25">
      <c r="A48" s="4">
        <v>46</v>
      </c>
      <c r="B48" s="23" t="s">
        <v>19</v>
      </c>
      <c r="C48" s="23" t="s">
        <v>89</v>
      </c>
      <c r="D48" s="26">
        <v>34</v>
      </c>
      <c r="E48" s="26">
        <v>664</v>
      </c>
      <c r="F48" s="30">
        <v>1.69</v>
      </c>
      <c r="G48" s="26">
        <v>10</v>
      </c>
      <c r="H48" s="26">
        <v>55</v>
      </c>
      <c r="I48" s="30">
        <v>18.18</v>
      </c>
      <c r="J48" s="11">
        <f t="shared" si="1"/>
        <v>18.18</v>
      </c>
      <c r="K48" s="25"/>
      <c r="L48" s="25"/>
    </row>
    <row r="49" spans="1:12" ht="18.75" x14ac:dyDescent="0.25">
      <c r="A49" s="4">
        <v>47</v>
      </c>
      <c r="B49" s="23" t="s">
        <v>13</v>
      </c>
      <c r="C49" s="23" t="s">
        <v>21</v>
      </c>
      <c r="D49" s="26">
        <v>148</v>
      </c>
      <c r="E49" s="26">
        <v>3002</v>
      </c>
      <c r="F49" s="30">
        <v>2.2000000000000002</v>
      </c>
      <c r="G49" s="26">
        <v>31</v>
      </c>
      <c r="H49" s="26">
        <v>175</v>
      </c>
      <c r="I49" s="30">
        <v>17.71</v>
      </c>
      <c r="J49" s="11">
        <f t="shared" si="1"/>
        <v>17.71</v>
      </c>
      <c r="K49" s="25"/>
      <c r="L49" s="25"/>
    </row>
    <row r="50" spans="1:12" ht="18.75" x14ac:dyDescent="0.25">
      <c r="A50" s="4">
        <v>48</v>
      </c>
      <c r="B50" s="23" t="s">
        <v>7</v>
      </c>
      <c r="C50" s="23" t="s">
        <v>58</v>
      </c>
      <c r="D50" s="26">
        <v>366</v>
      </c>
      <c r="E50" s="26">
        <v>6644</v>
      </c>
      <c r="F50" s="30">
        <v>1.48</v>
      </c>
      <c r="G50" s="26">
        <v>168</v>
      </c>
      <c r="H50" s="26">
        <v>975</v>
      </c>
      <c r="I50" s="30">
        <v>17.23</v>
      </c>
      <c r="J50" s="11">
        <f t="shared" si="1"/>
        <v>17.23</v>
      </c>
      <c r="K50" s="25"/>
      <c r="L50" s="24">
        <v>2</v>
      </c>
    </row>
    <row r="51" spans="1:12" ht="18.75" x14ac:dyDescent="0.25">
      <c r="A51" s="4">
        <v>49</v>
      </c>
      <c r="B51" s="23" t="s">
        <v>4</v>
      </c>
      <c r="C51" s="23" t="s">
        <v>51</v>
      </c>
      <c r="D51" s="26">
        <v>194</v>
      </c>
      <c r="E51" s="26">
        <v>3093</v>
      </c>
      <c r="F51" s="30">
        <v>2.42</v>
      </c>
      <c r="G51" s="26">
        <v>63</v>
      </c>
      <c r="H51" s="26">
        <v>367</v>
      </c>
      <c r="I51" s="30">
        <v>17.170000000000002</v>
      </c>
      <c r="J51" s="11">
        <f t="shared" si="1"/>
        <v>17.170000000000002</v>
      </c>
      <c r="K51" s="25"/>
      <c r="L51" s="25"/>
    </row>
    <row r="52" spans="1:12" ht="18.75" x14ac:dyDescent="0.25">
      <c r="A52" s="4">
        <v>50</v>
      </c>
      <c r="B52" s="23" t="s">
        <v>41</v>
      </c>
      <c r="C52" s="23" t="s">
        <v>53</v>
      </c>
      <c r="D52" s="26">
        <v>700</v>
      </c>
      <c r="E52" s="26">
        <v>15453</v>
      </c>
      <c r="F52" s="30">
        <v>2.2200000000000002</v>
      </c>
      <c r="G52" s="26">
        <v>125</v>
      </c>
      <c r="H52" s="26">
        <v>732</v>
      </c>
      <c r="I52" s="30">
        <v>17.079999999999998</v>
      </c>
      <c r="J52" s="11">
        <f t="shared" si="1"/>
        <v>17.079999999999998</v>
      </c>
      <c r="K52" s="25"/>
      <c r="L52" s="24">
        <v>1</v>
      </c>
    </row>
    <row r="53" spans="1:12" ht="18.75" x14ac:dyDescent="0.25">
      <c r="A53" s="4">
        <v>51</v>
      </c>
      <c r="B53" s="23" t="s">
        <v>19</v>
      </c>
      <c r="C53" s="23" t="s">
        <v>90</v>
      </c>
      <c r="D53" s="26">
        <v>44</v>
      </c>
      <c r="E53" s="26">
        <v>594</v>
      </c>
      <c r="F53" s="30">
        <v>1.9</v>
      </c>
      <c r="G53" s="26">
        <v>19</v>
      </c>
      <c r="H53" s="26">
        <v>112</v>
      </c>
      <c r="I53" s="30">
        <v>16.96</v>
      </c>
      <c r="J53" s="11">
        <f t="shared" si="1"/>
        <v>16.96</v>
      </c>
      <c r="K53" s="25"/>
      <c r="L53" s="25"/>
    </row>
    <row r="54" spans="1:12" ht="18.75" x14ac:dyDescent="0.25">
      <c r="A54" s="4">
        <v>52</v>
      </c>
      <c r="B54" s="23" t="s">
        <v>4</v>
      </c>
      <c r="C54" s="23" t="s">
        <v>64</v>
      </c>
      <c r="D54" s="26">
        <v>169</v>
      </c>
      <c r="E54" s="26">
        <v>2851</v>
      </c>
      <c r="F54" s="30">
        <v>2.0099999999999998</v>
      </c>
      <c r="G54" s="26">
        <v>55</v>
      </c>
      <c r="H54" s="26">
        <v>329</v>
      </c>
      <c r="I54" s="30">
        <v>16.72</v>
      </c>
      <c r="J54" s="11">
        <f t="shared" si="1"/>
        <v>16.72</v>
      </c>
      <c r="K54" s="24">
        <v>3</v>
      </c>
      <c r="L54" s="25"/>
    </row>
    <row r="55" spans="1:12" ht="18.75" x14ac:dyDescent="0.25">
      <c r="A55" s="4">
        <v>53</v>
      </c>
      <c r="B55" s="23" t="s">
        <v>10</v>
      </c>
      <c r="C55" s="23" t="s">
        <v>93</v>
      </c>
      <c r="D55" s="26">
        <v>186</v>
      </c>
      <c r="E55" s="26">
        <v>3900</v>
      </c>
      <c r="F55" s="30">
        <v>1.92</v>
      </c>
      <c r="G55" s="26">
        <v>43</v>
      </c>
      <c r="H55" s="26">
        <v>265</v>
      </c>
      <c r="I55" s="30">
        <v>16.23</v>
      </c>
      <c r="J55" s="11">
        <f t="shared" si="1"/>
        <v>16.23</v>
      </c>
      <c r="K55" s="25"/>
      <c r="L55" s="24">
        <v>1</v>
      </c>
    </row>
    <row r="56" spans="1:12" ht="18.75" x14ac:dyDescent="0.25">
      <c r="A56" s="4">
        <v>54</v>
      </c>
      <c r="B56" s="23" t="s">
        <v>41</v>
      </c>
      <c r="C56" s="23" t="s">
        <v>82</v>
      </c>
      <c r="D56" s="26">
        <v>75</v>
      </c>
      <c r="E56" s="26">
        <v>2042</v>
      </c>
      <c r="F56" s="30">
        <v>1.62</v>
      </c>
      <c r="G56" s="26">
        <v>27</v>
      </c>
      <c r="H56" s="26">
        <v>174</v>
      </c>
      <c r="I56" s="30">
        <v>15.52</v>
      </c>
      <c r="J56" s="11">
        <f t="shared" si="1"/>
        <v>15.52</v>
      </c>
      <c r="K56" s="24">
        <v>3</v>
      </c>
      <c r="L56" s="25"/>
    </row>
    <row r="57" spans="1:12" ht="18.75" x14ac:dyDescent="0.25">
      <c r="A57" s="4">
        <v>55</v>
      </c>
      <c r="B57" s="23" t="s">
        <v>13</v>
      </c>
      <c r="C57" s="23" t="s">
        <v>38</v>
      </c>
      <c r="D57" s="26">
        <v>118</v>
      </c>
      <c r="E57" s="26">
        <v>1924</v>
      </c>
      <c r="F57" s="30">
        <v>1.78</v>
      </c>
      <c r="G57" s="26">
        <v>34</v>
      </c>
      <c r="H57" s="26">
        <v>220</v>
      </c>
      <c r="I57" s="30">
        <v>15.45</v>
      </c>
      <c r="J57" s="11">
        <f t="shared" si="1"/>
        <v>15.45</v>
      </c>
      <c r="K57" s="25"/>
      <c r="L57" s="24">
        <v>3</v>
      </c>
    </row>
    <row r="58" spans="1:12" ht="18.75" x14ac:dyDescent="0.25">
      <c r="A58" s="4">
        <v>56</v>
      </c>
      <c r="B58" s="23" t="s">
        <v>25</v>
      </c>
      <c r="C58" s="23" t="s">
        <v>71</v>
      </c>
      <c r="D58" s="26">
        <v>164</v>
      </c>
      <c r="E58" s="26">
        <v>2916</v>
      </c>
      <c r="F58" s="30">
        <v>1.57</v>
      </c>
      <c r="G58" s="26">
        <v>39</v>
      </c>
      <c r="H58" s="26">
        <v>262</v>
      </c>
      <c r="I58" s="30">
        <v>14.89</v>
      </c>
      <c r="J58" s="11">
        <f t="shared" si="1"/>
        <v>14.89</v>
      </c>
      <c r="K58" s="24">
        <v>4</v>
      </c>
      <c r="L58" s="25"/>
    </row>
    <row r="59" spans="1:12" ht="18.75" x14ac:dyDescent="0.25">
      <c r="A59" s="4">
        <v>57</v>
      </c>
      <c r="B59" s="23" t="s">
        <v>10</v>
      </c>
      <c r="C59" s="23" t="s">
        <v>94</v>
      </c>
      <c r="D59" s="26">
        <v>31</v>
      </c>
      <c r="E59" s="26">
        <v>1249</v>
      </c>
      <c r="F59" s="30">
        <v>1.39</v>
      </c>
      <c r="G59" s="26">
        <v>19</v>
      </c>
      <c r="H59" s="26">
        <v>129</v>
      </c>
      <c r="I59" s="30">
        <v>14.73</v>
      </c>
      <c r="J59" s="11">
        <f t="shared" si="1"/>
        <v>14.73</v>
      </c>
      <c r="K59" s="25"/>
      <c r="L59" s="25"/>
    </row>
    <row r="60" spans="1:12" ht="18.75" x14ac:dyDescent="0.25">
      <c r="A60" s="4">
        <v>58</v>
      </c>
      <c r="B60" s="23" t="s">
        <v>4</v>
      </c>
      <c r="C60" s="23" t="s">
        <v>49</v>
      </c>
      <c r="D60" s="26">
        <v>571</v>
      </c>
      <c r="E60" s="26">
        <v>11897</v>
      </c>
      <c r="F60" s="30">
        <v>1.68</v>
      </c>
      <c r="G60" s="26">
        <v>197</v>
      </c>
      <c r="H60" s="26">
        <v>1356</v>
      </c>
      <c r="I60" s="30">
        <v>14.53</v>
      </c>
      <c r="J60" s="11">
        <f t="shared" si="1"/>
        <v>14.53</v>
      </c>
      <c r="K60" s="24">
        <v>1</v>
      </c>
      <c r="L60" s="24">
        <v>5</v>
      </c>
    </row>
    <row r="61" spans="1:12" ht="18.75" x14ac:dyDescent="0.25">
      <c r="A61" s="4">
        <v>59</v>
      </c>
      <c r="B61" s="23" t="s">
        <v>4</v>
      </c>
      <c r="C61" s="23" t="s">
        <v>56</v>
      </c>
      <c r="D61" s="26">
        <v>205</v>
      </c>
      <c r="E61" s="26">
        <v>3846</v>
      </c>
      <c r="F61" s="30">
        <v>1.69</v>
      </c>
      <c r="G61" s="26">
        <v>75</v>
      </c>
      <c r="H61" s="26">
        <v>526</v>
      </c>
      <c r="I61" s="30">
        <v>14.26</v>
      </c>
      <c r="J61" s="11">
        <f t="shared" si="1"/>
        <v>14.26</v>
      </c>
      <c r="K61" s="24">
        <v>1</v>
      </c>
      <c r="L61" s="24">
        <v>1</v>
      </c>
    </row>
    <row r="62" spans="1:12" ht="18.75" x14ac:dyDescent="0.25">
      <c r="A62" s="4">
        <v>60</v>
      </c>
      <c r="B62" s="23" t="s">
        <v>7</v>
      </c>
      <c r="C62" s="23" t="s">
        <v>59</v>
      </c>
      <c r="D62" s="26">
        <v>277</v>
      </c>
      <c r="E62" s="26">
        <v>5430</v>
      </c>
      <c r="F62" s="30">
        <v>1.42</v>
      </c>
      <c r="G62" s="26">
        <v>99</v>
      </c>
      <c r="H62" s="26">
        <v>738</v>
      </c>
      <c r="I62" s="30">
        <v>13.41</v>
      </c>
      <c r="J62" s="11">
        <f t="shared" si="1"/>
        <v>13.41</v>
      </c>
      <c r="K62" s="24">
        <v>1</v>
      </c>
      <c r="L62" s="24">
        <v>1</v>
      </c>
    </row>
    <row r="63" spans="1:12" ht="18.75" x14ac:dyDescent="0.25">
      <c r="A63" s="4">
        <v>61</v>
      </c>
      <c r="B63" s="23" t="s">
        <v>16</v>
      </c>
      <c r="C63" s="23" t="s">
        <v>50</v>
      </c>
      <c r="D63" s="26">
        <v>292</v>
      </c>
      <c r="E63" s="26">
        <v>5763</v>
      </c>
      <c r="F63" s="30">
        <v>1.44</v>
      </c>
      <c r="G63" s="26">
        <v>99</v>
      </c>
      <c r="H63" s="26">
        <v>853</v>
      </c>
      <c r="I63" s="30">
        <v>11.61</v>
      </c>
      <c r="J63" s="11">
        <f t="shared" si="1"/>
        <v>11.61</v>
      </c>
      <c r="K63" s="24">
        <v>1</v>
      </c>
      <c r="L63" s="24">
        <v>3</v>
      </c>
    </row>
    <row r="64" spans="1:12" ht="18.75" x14ac:dyDescent="0.25">
      <c r="A64" s="4">
        <v>62</v>
      </c>
      <c r="B64" s="23" t="s">
        <v>41</v>
      </c>
      <c r="C64" s="23" t="s">
        <v>80</v>
      </c>
      <c r="D64" s="26">
        <v>304</v>
      </c>
      <c r="E64" s="26">
        <v>4192</v>
      </c>
      <c r="F64" s="30">
        <v>1.72</v>
      </c>
      <c r="G64" s="26">
        <v>105</v>
      </c>
      <c r="H64" s="26">
        <v>936</v>
      </c>
      <c r="I64" s="30">
        <v>11.22</v>
      </c>
      <c r="J64" s="11">
        <f t="shared" si="1"/>
        <v>11.22</v>
      </c>
      <c r="K64" s="25"/>
      <c r="L64" s="24">
        <v>6</v>
      </c>
    </row>
    <row r="65" spans="1:12" ht="18.75" x14ac:dyDescent="0.25">
      <c r="A65" s="4">
        <v>63</v>
      </c>
      <c r="B65" s="23" t="s">
        <v>41</v>
      </c>
      <c r="C65" s="23" t="s">
        <v>98</v>
      </c>
      <c r="D65" s="26">
        <v>117</v>
      </c>
      <c r="E65" s="26">
        <v>1403</v>
      </c>
      <c r="F65" s="30">
        <v>2.4900000000000002</v>
      </c>
      <c r="G65" s="26">
        <v>21</v>
      </c>
      <c r="H65" s="26">
        <v>189</v>
      </c>
      <c r="I65" s="30">
        <v>11.11</v>
      </c>
      <c r="J65" s="11">
        <f t="shared" si="1"/>
        <v>11.11</v>
      </c>
      <c r="K65" s="25"/>
      <c r="L65" s="24">
        <v>2</v>
      </c>
    </row>
    <row r="66" spans="1:12" ht="18.75" x14ac:dyDescent="0.25">
      <c r="A66" s="4">
        <v>64</v>
      </c>
      <c r="B66" s="23" t="s">
        <v>16</v>
      </c>
      <c r="C66" s="23" t="s">
        <v>68</v>
      </c>
      <c r="D66" s="26">
        <v>343</v>
      </c>
      <c r="E66" s="26">
        <v>6944</v>
      </c>
      <c r="F66" s="30">
        <v>1.49</v>
      </c>
      <c r="G66" s="26">
        <v>117</v>
      </c>
      <c r="H66" s="26">
        <v>1054</v>
      </c>
      <c r="I66" s="30">
        <v>11.1</v>
      </c>
      <c r="J66" s="11">
        <f t="shared" si="1"/>
        <v>11.1</v>
      </c>
      <c r="K66" s="25"/>
      <c r="L66" s="25"/>
    </row>
    <row r="67" spans="1:12" ht="18.75" x14ac:dyDescent="0.25">
      <c r="A67" s="4">
        <v>65</v>
      </c>
      <c r="B67" s="23" t="s">
        <v>41</v>
      </c>
      <c r="C67" s="23" t="s">
        <v>78</v>
      </c>
      <c r="D67" s="26">
        <v>253</v>
      </c>
      <c r="E67" s="26">
        <v>4130</v>
      </c>
      <c r="F67" s="30">
        <v>2.0699999999999998</v>
      </c>
      <c r="G67" s="26">
        <v>61</v>
      </c>
      <c r="H67" s="26">
        <v>561</v>
      </c>
      <c r="I67" s="30">
        <v>10.87</v>
      </c>
      <c r="J67" s="11">
        <f t="shared" ref="J67:J86" si="2">I67</f>
        <v>10.87</v>
      </c>
      <c r="K67" s="24">
        <v>1</v>
      </c>
      <c r="L67" s="25"/>
    </row>
    <row r="68" spans="1:12" ht="18.75" x14ac:dyDescent="0.25">
      <c r="A68" s="4">
        <v>66</v>
      </c>
      <c r="B68" s="23" t="s">
        <v>16</v>
      </c>
      <c r="C68" s="23" t="s">
        <v>55</v>
      </c>
      <c r="D68" s="26">
        <v>83</v>
      </c>
      <c r="E68" s="26">
        <v>1593</v>
      </c>
      <c r="F68" s="30">
        <v>1.73</v>
      </c>
      <c r="G68" s="26">
        <v>14</v>
      </c>
      <c r="H68" s="26">
        <v>129</v>
      </c>
      <c r="I68" s="30">
        <v>10.85</v>
      </c>
      <c r="J68" s="11">
        <f t="shared" si="2"/>
        <v>10.85</v>
      </c>
      <c r="K68" s="25"/>
      <c r="L68" s="24">
        <v>6</v>
      </c>
    </row>
    <row r="69" spans="1:12" ht="18.75" x14ac:dyDescent="0.25">
      <c r="A69" s="4">
        <v>67</v>
      </c>
      <c r="B69" s="23" t="s">
        <v>41</v>
      </c>
      <c r="C69" s="23" t="s">
        <v>96</v>
      </c>
      <c r="D69" s="26">
        <v>45</v>
      </c>
      <c r="E69" s="26">
        <v>648</v>
      </c>
      <c r="F69" s="30">
        <v>1.35</v>
      </c>
      <c r="G69" s="26">
        <v>16</v>
      </c>
      <c r="H69" s="26">
        <v>149</v>
      </c>
      <c r="I69" s="30">
        <v>10.74</v>
      </c>
      <c r="J69" s="11">
        <f t="shared" si="2"/>
        <v>10.74</v>
      </c>
      <c r="K69" s="25"/>
      <c r="L69" s="25"/>
    </row>
    <row r="70" spans="1:12" ht="18.75" x14ac:dyDescent="0.25">
      <c r="A70" s="4">
        <v>68</v>
      </c>
      <c r="B70" s="23" t="s">
        <v>13</v>
      </c>
      <c r="C70" s="23" t="s">
        <v>24</v>
      </c>
      <c r="D70" s="26">
        <v>148</v>
      </c>
      <c r="E70" s="26">
        <v>3804</v>
      </c>
      <c r="F70" s="30">
        <v>1.87</v>
      </c>
      <c r="G70" s="26">
        <v>37</v>
      </c>
      <c r="H70" s="26">
        <v>379</v>
      </c>
      <c r="I70" s="30">
        <v>9.76</v>
      </c>
      <c r="J70" s="11">
        <f t="shared" si="2"/>
        <v>9.76</v>
      </c>
      <c r="K70" s="25"/>
      <c r="L70" s="24">
        <v>1</v>
      </c>
    </row>
    <row r="71" spans="1:12" ht="18.75" x14ac:dyDescent="0.25">
      <c r="A71" s="4">
        <v>69</v>
      </c>
      <c r="B71" s="23" t="s">
        <v>7</v>
      </c>
      <c r="C71" s="23" t="s">
        <v>44</v>
      </c>
      <c r="D71" s="26">
        <v>124</v>
      </c>
      <c r="E71" s="26">
        <v>1619</v>
      </c>
      <c r="F71" s="30">
        <v>1.99</v>
      </c>
      <c r="G71" s="26">
        <v>40</v>
      </c>
      <c r="H71" s="26">
        <v>424</v>
      </c>
      <c r="I71" s="30">
        <v>9.43</v>
      </c>
      <c r="J71" s="12">
        <f t="shared" si="2"/>
        <v>9.43</v>
      </c>
      <c r="K71" s="25"/>
      <c r="L71" s="25"/>
    </row>
    <row r="72" spans="1:12" ht="18.75" x14ac:dyDescent="0.25">
      <c r="A72" s="4">
        <v>70</v>
      </c>
      <c r="B72" s="23" t="s">
        <v>13</v>
      </c>
      <c r="C72" s="23" t="s">
        <v>102</v>
      </c>
      <c r="D72" s="26">
        <v>44</v>
      </c>
      <c r="E72" s="26">
        <v>625</v>
      </c>
      <c r="F72" s="30">
        <v>1.48</v>
      </c>
      <c r="G72" s="26">
        <v>17</v>
      </c>
      <c r="H72" s="26">
        <v>199</v>
      </c>
      <c r="I72" s="30">
        <v>8.5399999999999991</v>
      </c>
      <c r="J72" s="11">
        <f t="shared" si="2"/>
        <v>8.5399999999999991</v>
      </c>
      <c r="K72" s="25"/>
      <c r="L72" s="25"/>
    </row>
    <row r="73" spans="1:12" ht="18.75" x14ac:dyDescent="0.25">
      <c r="A73" s="4">
        <v>71</v>
      </c>
      <c r="B73" s="23" t="s">
        <v>41</v>
      </c>
      <c r="C73" s="23" t="s">
        <v>54</v>
      </c>
      <c r="D73" s="26">
        <v>292</v>
      </c>
      <c r="E73" s="26">
        <v>5969</v>
      </c>
      <c r="F73" s="30">
        <v>1.79</v>
      </c>
      <c r="G73" s="26">
        <v>83</v>
      </c>
      <c r="H73" s="26">
        <v>978</v>
      </c>
      <c r="I73" s="30">
        <v>8.49</v>
      </c>
      <c r="J73" s="12">
        <f t="shared" si="2"/>
        <v>8.49</v>
      </c>
      <c r="K73" s="24">
        <v>5</v>
      </c>
      <c r="L73" s="24">
        <v>1</v>
      </c>
    </row>
    <row r="74" spans="1:12" ht="18.75" x14ac:dyDescent="0.25">
      <c r="A74" s="4">
        <v>72</v>
      </c>
      <c r="B74" s="23" t="s">
        <v>19</v>
      </c>
      <c r="C74" s="23" t="s">
        <v>91</v>
      </c>
      <c r="D74" s="26">
        <v>130</v>
      </c>
      <c r="E74" s="26">
        <v>2570</v>
      </c>
      <c r="F74" s="30">
        <v>1.31</v>
      </c>
      <c r="G74" s="26">
        <v>52</v>
      </c>
      <c r="H74" s="26">
        <v>625</v>
      </c>
      <c r="I74" s="30">
        <v>8.32</v>
      </c>
      <c r="J74" s="12">
        <f t="shared" si="2"/>
        <v>8.32</v>
      </c>
      <c r="K74" s="25"/>
      <c r="L74" s="25"/>
    </row>
    <row r="75" spans="1:12" ht="18.75" x14ac:dyDescent="0.25">
      <c r="A75" s="4">
        <v>73</v>
      </c>
      <c r="B75" s="23" t="s">
        <v>41</v>
      </c>
      <c r="C75" s="23" t="s">
        <v>97</v>
      </c>
      <c r="D75" s="26">
        <v>110</v>
      </c>
      <c r="E75" s="26">
        <v>3155</v>
      </c>
      <c r="F75" s="30">
        <v>1.45</v>
      </c>
      <c r="G75" s="26">
        <v>36</v>
      </c>
      <c r="H75" s="26">
        <v>472</v>
      </c>
      <c r="I75" s="30">
        <v>7.63</v>
      </c>
      <c r="J75" s="12">
        <f t="shared" si="2"/>
        <v>7.63</v>
      </c>
      <c r="K75" s="24">
        <v>1</v>
      </c>
      <c r="L75" s="25"/>
    </row>
    <row r="76" spans="1:12" ht="18.75" x14ac:dyDescent="0.25">
      <c r="A76" s="4">
        <v>74</v>
      </c>
      <c r="B76" s="23" t="s">
        <v>41</v>
      </c>
      <c r="C76" s="23" t="s">
        <v>69</v>
      </c>
      <c r="D76" s="26">
        <v>180</v>
      </c>
      <c r="E76" s="26">
        <v>3475</v>
      </c>
      <c r="F76" s="30">
        <v>1.52</v>
      </c>
      <c r="G76" s="26">
        <v>68</v>
      </c>
      <c r="H76" s="26">
        <v>933</v>
      </c>
      <c r="I76" s="30">
        <v>7.29</v>
      </c>
      <c r="J76" s="12">
        <f t="shared" si="2"/>
        <v>7.29</v>
      </c>
      <c r="K76" s="25"/>
      <c r="L76" s="25"/>
    </row>
    <row r="77" spans="1:12" ht="18.75" x14ac:dyDescent="0.25">
      <c r="A77" s="4">
        <v>75</v>
      </c>
      <c r="B77" s="23" t="s">
        <v>7</v>
      </c>
      <c r="C77" s="23" t="s">
        <v>57</v>
      </c>
      <c r="D77" s="26">
        <v>132</v>
      </c>
      <c r="E77" s="26">
        <v>2610</v>
      </c>
      <c r="F77" s="30">
        <v>1.87</v>
      </c>
      <c r="G77" s="26">
        <v>37</v>
      </c>
      <c r="H77" s="26">
        <v>548</v>
      </c>
      <c r="I77" s="30">
        <v>6.75</v>
      </c>
      <c r="J77" s="12">
        <f t="shared" si="2"/>
        <v>6.75</v>
      </c>
      <c r="K77" s="24">
        <v>3</v>
      </c>
      <c r="L77" s="25"/>
    </row>
    <row r="78" spans="1:12" ht="18.75" x14ac:dyDescent="0.25">
      <c r="A78" s="4">
        <v>76</v>
      </c>
      <c r="B78" s="23" t="s">
        <v>13</v>
      </c>
      <c r="C78" s="23" t="s">
        <v>74</v>
      </c>
      <c r="D78" s="26">
        <v>93</v>
      </c>
      <c r="E78" s="26">
        <v>2454</v>
      </c>
      <c r="F78" s="30">
        <v>1.18</v>
      </c>
      <c r="G78" s="26">
        <v>42</v>
      </c>
      <c r="H78" s="26">
        <v>636</v>
      </c>
      <c r="I78" s="30">
        <v>6.6</v>
      </c>
      <c r="J78" s="12">
        <f t="shared" si="2"/>
        <v>6.6</v>
      </c>
      <c r="K78" s="25"/>
      <c r="L78" s="24">
        <v>1</v>
      </c>
    </row>
    <row r="79" spans="1:12" ht="18.75" x14ac:dyDescent="0.25">
      <c r="A79" s="4">
        <v>77</v>
      </c>
      <c r="B79" s="23" t="s">
        <v>19</v>
      </c>
      <c r="C79" s="23" t="s">
        <v>67</v>
      </c>
      <c r="D79" s="26">
        <v>77</v>
      </c>
      <c r="E79" s="26">
        <v>1611</v>
      </c>
      <c r="F79" s="30">
        <v>1.97</v>
      </c>
      <c r="G79" s="26">
        <v>24</v>
      </c>
      <c r="H79" s="26">
        <v>364</v>
      </c>
      <c r="I79" s="30">
        <v>6.59</v>
      </c>
      <c r="J79" s="12">
        <f t="shared" si="2"/>
        <v>6.59</v>
      </c>
      <c r="K79" s="25"/>
      <c r="L79" s="25"/>
    </row>
    <row r="80" spans="1:12" ht="18.75" x14ac:dyDescent="0.25">
      <c r="A80" s="4">
        <v>78</v>
      </c>
      <c r="B80" s="23" t="s">
        <v>13</v>
      </c>
      <c r="C80" s="23" t="s">
        <v>65</v>
      </c>
      <c r="D80" s="26">
        <v>86</v>
      </c>
      <c r="E80" s="26">
        <v>1409</v>
      </c>
      <c r="F80" s="30">
        <v>1.59</v>
      </c>
      <c r="G80" s="26">
        <v>22</v>
      </c>
      <c r="H80" s="26">
        <v>338</v>
      </c>
      <c r="I80" s="30">
        <v>6.51</v>
      </c>
      <c r="J80" s="12">
        <f t="shared" si="2"/>
        <v>6.51</v>
      </c>
      <c r="K80" s="24">
        <v>4</v>
      </c>
      <c r="L80" s="24">
        <v>1</v>
      </c>
    </row>
    <row r="81" spans="1:12" ht="18.75" x14ac:dyDescent="0.25">
      <c r="A81" s="4">
        <v>79</v>
      </c>
      <c r="B81" s="23" t="s">
        <v>7</v>
      </c>
      <c r="C81" s="23" t="s">
        <v>60</v>
      </c>
      <c r="D81" s="26">
        <v>257</v>
      </c>
      <c r="E81" s="26">
        <v>5694</v>
      </c>
      <c r="F81" s="30">
        <v>1.93</v>
      </c>
      <c r="G81" s="26">
        <v>99</v>
      </c>
      <c r="H81" s="26">
        <v>1542</v>
      </c>
      <c r="I81" s="30">
        <v>6.42</v>
      </c>
      <c r="J81" s="12">
        <f t="shared" si="2"/>
        <v>6.42</v>
      </c>
      <c r="K81" s="25"/>
      <c r="L81" s="24">
        <v>3</v>
      </c>
    </row>
    <row r="82" spans="1:12" ht="18.75" x14ac:dyDescent="0.25">
      <c r="A82" s="4">
        <v>80</v>
      </c>
      <c r="B82" s="23" t="s">
        <v>7</v>
      </c>
      <c r="C82" s="23" t="s">
        <v>81</v>
      </c>
      <c r="D82" s="26">
        <v>34</v>
      </c>
      <c r="E82" s="26">
        <v>626</v>
      </c>
      <c r="F82" s="30">
        <v>1.26</v>
      </c>
      <c r="G82" s="26">
        <v>15</v>
      </c>
      <c r="H82" s="26">
        <v>258</v>
      </c>
      <c r="I82" s="30">
        <v>5.81</v>
      </c>
      <c r="J82" s="12">
        <f t="shared" si="2"/>
        <v>5.81</v>
      </c>
      <c r="K82" s="25"/>
      <c r="L82" s="25"/>
    </row>
    <row r="83" spans="1:12" ht="18.75" x14ac:dyDescent="0.25">
      <c r="A83" s="4">
        <v>81</v>
      </c>
      <c r="B83" s="23" t="s">
        <v>4</v>
      </c>
      <c r="C83" s="23" t="s">
        <v>76</v>
      </c>
      <c r="D83" s="26">
        <v>81</v>
      </c>
      <c r="E83" s="26">
        <v>1356</v>
      </c>
      <c r="F83" s="30">
        <v>1.64</v>
      </c>
      <c r="G83" s="26">
        <v>21</v>
      </c>
      <c r="H83" s="26">
        <v>386</v>
      </c>
      <c r="I83" s="30">
        <v>5.44</v>
      </c>
      <c r="J83" s="12">
        <f t="shared" si="2"/>
        <v>5.44</v>
      </c>
      <c r="K83" s="24">
        <v>5</v>
      </c>
      <c r="L83" s="24">
        <v>1</v>
      </c>
    </row>
    <row r="84" spans="1:12" ht="18.75" x14ac:dyDescent="0.25">
      <c r="A84" s="4">
        <v>82</v>
      </c>
      <c r="B84" s="23" t="s">
        <v>19</v>
      </c>
      <c r="C84" s="23" t="s">
        <v>77</v>
      </c>
      <c r="D84" s="26">
        <v>51</v>
      </c>
      <c r="E84" s="26">
        <v>1081</v>
      </c>
      <c r="F84" s="30">
        <v>1.33</v>
      </c>
      <c r="G84" s="26">
        <v>23</v>
      </c>
      <c r="H84" s="26">
        <v>516</v>
      </c>
      <c r="I84" s="30">
        <v>4.46</v>
      </c>
      <c r="J84" s="11">
        <f t="shared" si="2"/>
        <v>4.46</v>
      </c>
      <c r="K84" s="25"/>
      <c r="L84" s="25"/>
    </row>
    <row r="85" spans="1:12" ht="18.75" x14ac:dyDescent="0.25">
      <c r="A85" s="4">
        <v>83</v>
      </c>
      <c r="B85" s="23" t="s">
        <v>41</v>
      </c>
      <c r="C85" s="23" t="s">
        <v>75</v>
      </c>
      <c r="D85" s="26">
        <v>31</v>
      </c>
      <c r="E85" s="26">
        <v>631</v>
      </c>
      <c r="F85" s="30">
        <v>1.65</v>
      </c>
      <c r="G85" s="26">
        <v>10</v>
      </c>
      <c r="H85" s="26">
        <v>333</v>
      </c>
      <c r="I85" s="30">
        <v>3</v>
      </c>
      <c r="J85" s="11">
        <f t="shared" si="2"/>
        <v>3</v>
      </c>
      <c r="K85" s="24">
        <v>3</v>
      </c>
      <c r="L85" s="25"/>
    </row>
    <row r="86" spans="1:12" ht="18.75" x14ac:dyDescent="0.25">
      <c r="A86" s="4">
        <v>84</v>
      </c>
      <c r="B86" s="23" t="s">
        <v>41</v>
      </c>
      <c r="C86" s="23" t="s">
        <v>95</v>
      </c>
      <c r="D86" s="26">
        <v>55</v>
      </c>
      <c r="E86" s="26">
        <v>1185</v>
      </c>
      <c r="F86" s="30">
        <v>1.56</v>
      </c>
      <c r="G86" s="26">
        <v>29</v>
      </c>
      <c r="H86" s="26">
        <v>1139</v>
      </c>
      <c r="I86" s="30">
        <v>2.5499999999999998</v>
      </c>
      <c r="J86" s="13">
        <f t="shared" si="2"/>
        <v>2.5499999999999998</v>
      </c>
      <c r="K86" s="25"/>
      <c r="L86" s="25"/>
    </row>
    <row r="87" spans="1:12" ht="17.25" customHeight="1" x14ac:dyDescent="0.25">
      <c r="A87" s="4">
        <v>85</v>
      </c>
      <c r="B87" s="23" t="s">
        <v>19</v>
      </c>
      <c r="C87" s="23" t="s">
        <v>103</v>
      </c>
      <c r="D87" s="26">
        <v>1</v>
      </c>
      <c r="E87" s="26">
        <v>23</v>
      </c>
      <c r="F87" s="30">
        <v>1</v>
      </c>
      <c r="G87" s="26">
        <v>1</v>
      </c>
      <c r="H87" s="26">
        <v>60</v>
      </c>
      <c r="I87" s="30">
        <v>1.67</v>
      </c>
      <c r="J87" s="20"/>
      <c r="K87" s="25"/>
      <c r="L87" s="25"/>
    </row>
    <row r="88" spans="1:12" ht="15" customHeight="1" x14ac:dyDescent="0.25">
      <c r="A88" s="4">
        <v>86</v>
      </c>
      <c r="B88" s="23" t="s">
        <v>4</v>
      </c>
      <c r="C88" s="23" t="s">
        <v>79</v>
      </c>
      <c r="D88" s="26">
        <v>53</v>
      </c>
      <c r="E88" s="26">
        <v>1245</v>
      </c>
      <c r="F88" s="30">
        <v>1.36</v>
      </c>
      <c r="G88" s="26">
        <v>17</v>
      </c>
      <c r="H88" s="26">
        <v>1732</v>
      </c>
      <c r="I88" s="30">
        <v>0.98</v>
      </c>
      <c r="J88" s="19"/>
      <c r="K88" s="25"/>
      <c r="L88" s="25"/>
    </row>
    <row r="89" spans="1:12" x14ac:dyDescent="0.25">
      <c r="A89" s="6" t="s">
        <v>88</v>
      </c>
      <c r="B89" s="21"/>
      <c r="C89" s="21"/>
      <c r="D89" s="22">
        <f>SUBTOTAL(109,Таблица1[Кол-во уроков])</f>
        <v>37189</v>
      </c>
      <c r="E89" s="27">
        <f>SUBTOTAL(109,Таблица1[Просмотров])</f>
        <v>704927</v>
      </c>
      <c r="F89" s="28">
        <f>SUBTOTAL(101,Таблица1[Среднее количество тем, просмотренные одним учеником])</f>
        <v>1.8623255813953492</v>
      </c>
      <c r="G89" s="27">
        <f>SUBTOTAL(109,Таблица1[ Кол-во школ, принявших участие])</f>
        <v>8836</v>
      </c>
      <c r="H89" s="27">
        <f>SUBTOTAL(109,Таблица1[Кол-во школ  в регионе всего])</f>
        <v>43295</v>
      </c>
      <c r="I89" s="28" t="s">
        <v>113</v>
      </c>
      <c r="J89" s="28" t="s">
        <v>113</v>
      </c>
      <c r="K89" s="29">
        <f>SUBTOTAL(109,Таблица1[Кол-во уникальных ссузов])</f>
        <v>195</v>
      </c>
      <c r="L89" s="29">
        <f>SUBTOTAL(109,Таблица1[Кол-во уникальных интернатов])</f>
        <v>92</v>
      </c>
    </row>
    <row r="90" spans="1:12" x14ac:dyDescent="0.25">
      <c r="A90" s="8"/>
      <c r="B90" s="31" t="s">
        <v>101</v>
      </c>
      <c r="C90" s="31"/>
      <c r="D90" s="31"/>
      <c r="E90" s="31"/>
      <c r="F90" s="31"/>
      <c r="G90" s="31"/>
      <c r="H90" s="31"/>
      <c r="I90" s="31"/>
      <c r="J90" s="31"/>
    </row>
    <row r="91" spans="1:12" x14ac:dyDescent="0.25">
      <c r="A91" s="15"/>
      <c r="B91" s="15"/>
      <c r="C91" s="15"/>
      <c r="D91" s="15"/>
      <c r="E91" s="15"/>
      <c r="F91" s="16"/>
      <c r="G91" s="15"/>
      <c r="H91" s="15"/>
      <c r="I91" s="16"/>
      <c r="J91" s="15"/>
    </row>
    <row r="92" spans="1:12" x14ac:dyDescent="0.25">
      <c r="B92" s="5">
        <v>15</v>
      </c>
      <c r="C92" s="17" t="s">
        <v>109</v>
      </c>
    </row>
    <row r="93" spans="1:12" x14ac:dyDescent="0.25">
      <c r="B93" s="5">
        <v>12</v>
      </c>
      <c r="C93" s="17" t="s">
        <v>110</v>
      </c>
    </row>
    <row r="94" spans="1:12" x14ac:dyDescent="0.25">
      <c r="A94" s="14"/>
      <c r="B94" s="5">
        <v>8</v>
      </c>
      <c r="C94" s="17" t="s">
        <v>108</v>
      </c>
    </row>
  </sheetData>
  <mergeCells count="2">
    <mergeCell ref="B90:J90"/>
    <mergeCell ref="A1:L1"/>
  </mergeCells>
  <pageMargins left="0.7" right="0.7" top="0.75" bottom="0.75" header="0.3" footer="0.3"/>
  <pageSetup paperSize="9" scale="48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77610CD-D9DA-4AEA-8F5F-D7BD05AAD13C}">
            <x14:iconSet iconSet="4Rating" custom="1">
              <x14:cfvo type="percent">
                <xm:f>0</xm:f>
              </x14:cfvo>
              <x14:cfvo type="num">
                <xm:f>8</xm:f>
              </x14:cfvo>
              <x14:cfvo type="num">
                <xm:f>12</xm:f>
              </x14:cfvo>
              <x14:cfvo type="num">
                <xm:f>15</xm:f>
              </x14:cfvo>
              <x14:cfIcon iconSet="NoIcons" iconId="0"/>
              <x14:cfIcon iconSet="3Stars" iconId="0"/>
              <x14:cfIcon iconSet="3Stars" iconId="1"/>
              <x14:cfIcon iconSet="3Stars" iconId="2"/>
            </x14:iconSet>
          </x14:cfRule>
          <xm:sqref>B92:B94</xm:sqref>
        </x14:conditionalFormatting>
        <x14:conditionalFormatting xmlns:xm="http://schemas.microsoft.com/office/excel/2006/main">
          <x14:cfRule type="iconSet" priority="1" id="{936DBE09-C8CD-427C-BDEA-AA53247D601B}">
            <x14:iconSet iconSet="4Rating" showValue="0" custom="1">
              <x14:cfvo type="percent">
                <xm:f>0</xm:f>
              </x14:cfvo>
              <x14:cfvo type="num">
                <xm:f>10</xm:f>
              </x14:cfvo>
              <x14:cfvo type="num">
                <xm:f>20</xm:f>
              </x14:cfvo>
              <x14:cfvo type="num">
                <xm:f>30</xm:f>
              </x14:cfvo>
              <x14:cfIcon iconSet="NoIcons" iconId="0"/>
              <x14:cfIcon iconSet="3Stars" iconId="0"/>
              <x14:cfIcon iconSet="3Stars" iconId="1"/>
              <x14:cfIcon iconSet="3Stars" iconId="2"/>
            </x14:iconSet>
          </x14:cfRule>
          <xm:sqref>J86</xm:sqref>
        </x14:conditionalFormatting>
        <x14:conditionalFormatting xmlns:xm="http://schemas.microsoft.com/office/excel/2006/main">
          <x14:cfRule type="iconSet" priority="9" id="{083A3E52-AC2C-451D-B96B-CE61DE8774D8}">
            <x14:iconSet iconSet="4Rating" showValue="0" custom="1">
              <x14:cfvo type="percent">
                <xm:f>0</xm:f>
              </x14:cfvo>
              <x14:cfvo type="num">
                <xm:f>10</xm:f>
              </x14:cfvo>
              <x14:cfvo type="num">
                <xm:f>20</xm:f>
              </x14:cfvo>
              <x14:cfvo type="num">
                <xm:f>30</xm:f>
              </x14:cfvo>
              <x14:cfIcon iconSet="NoIcons" iconId="0"/>
              <x14:cfIcon iconSet="3Stars" iconId="0"/>
              <x14:cfIcon iconSet="3Stars" iconId="1"/>
              <x14:cfIcon iconSet="3Stars" iconId="2"/>
            </x14:iconSet>
          </x14:cfRule>
          <xm:sqref>J3:J85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регионов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Светлана Александровна</dc:creator>
  <cp:lastModifiedBy>Морозова Светлана Александровна</cp:lastModifiedBy>
  <cp:lastPrinted>2018-09-25T10:15:50Z</cp:lastPrinted>
  <dcterms:created xsi:type="dcterms:W3CDTF">2018-09-24T10:12:50Z</dcterms:created>
  <dcterms:modified xsi:type="dcterms:W3CDTF">2018-12-03T16:53:49Z</dcterms:modified>
</cp:coreProperties>
</file>